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37" documentId="120_S{2AC9BD13-BADA-5192-A53E-5A8FF88502F6}" xr6:coauthVersionLast="47" xr6:coauthVersionMax="47" xr10:uidLastSave="{3EFFF629-08A9-4576-9CF6-3594DA42F1A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<sst xmlns="http://schemas.openxmlformats.org/spreadsheetml/2006/main" count="180284" uniqueCount="39124">
  <si>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</si>
  <si>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</si>
  <si>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</si>
  <si>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</si>
  <si>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</si>
  <si>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</si>
  <si>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</si>
  <si>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</si>
  <si>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</si>
  <si>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</si>
  <si>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</si>
  <si>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</si>
  <si>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</si>
  <si>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</si>
  <si>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</si>
  <si>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</si>
  <si>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</si>
  <si>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</si>
  <si>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</si>
  <si>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</si>
  <si>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</si>
  <si>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</si>
  <si>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</si>
  <si>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</si>
  <si>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</si>
  <si>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</si>
  <si>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</si>
  <si>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</si>
  <si>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</si>
  <si>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</si>
  <si>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</si>
  <si>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</si>
  <si>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</si>
  <si>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</si>
  <si>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</si>
  <si>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</si>
  <si>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</si>
  <si>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</si>
  <si>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</si>
  <si>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</si>
  <si>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</si>
  <si>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</si>
  <si>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</si>
  <si>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</si>
  <si>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</si>
  <si>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</si>
  <si>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</si>
  <si>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</si>
  <si>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</si>
  <si>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</si>
  <si>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</si>
  <si>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</si>
  <si>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</si>
  <si>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</si>
  <si>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</si>
  <si>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</si>
  <si>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</si>
  <si>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</si>
  <si>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</si>
  <si>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</si>
  <si>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</si>
  <si>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</si>
  <si>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</si>
  <si>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</si>
  <si>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</si>
  <si>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</si>
  <si>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</si>
  <si>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</si>
  <si>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</si>
  <si>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</si>
  <si>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</si>
  <si>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</si>
  <si>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</si>
  <si>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</si>
  <si>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</si>
  <si>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</si>
  <si>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</si>
  <si>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</si>
  <si>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</si>
  <si>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</si>
  <si>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</si>
  <si>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</si>
  <si>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</si>
  <si>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</si>
  <si>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</si>
  <si>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</si>
  <si>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</si>
  <si>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</si>
  <si>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</si>
  <si>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</si>
  <si>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</si>
  <si>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</si>
  <si>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</si>
  <si>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</si>
  <si>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</si>
  <si>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</si>
  <si>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</si>
  <si>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</si>
  <si>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</si>
  <si>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</si>
  <si>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</si>
  <si>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</si>
  <si>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</si>
  <si>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</si>
  <si>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</si>
  <si>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</si>
  <si>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</si>
  <si>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</si>
  <si>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</si>
  <si>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</si>
  <si>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</si>
  <si>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</si>
  <si>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</si>
  <si>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</si>
  <si>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</si>
  <si>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</si>
  <si>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</si>
  <si>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</si>
  <si>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</si>
  <si>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</si>
  <si>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</si>
  <si>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</si>
  <si>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</si>
  <si>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</si>
  <si>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</si>
  <si>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</si>
  <si>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</si>
  <si>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</si>
  <si>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</si>
  <si>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</si>
  <si>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</si>
  <si>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</si>
  <si>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</si>
  <si>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</si>
  <si>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</si>
  <si>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</si>
  <si>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</si>
  <si>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</si>
  <si>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</si>
  <si>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</si>
  <si>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</si>
  <si>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</si>
  <si>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</si>
  <si>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</si>
  <si>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</si>
  <si>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</si>
  <si>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</si>
  <si>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</si>
  <si>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</si>
  <si>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</si>
  <si>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</si>
  <si>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</si>
  <si>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</si>
  <si>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</si>
  <si>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</si>
  <si>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</si>
  <si>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</si>
  <si>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</si>
  <si>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</si>
  <si>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</si>
  <si>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</si>
  <si>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</si>
  <si>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</si>
  <si>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</si>
  <si>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</si>
  <si>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</si>
  <si>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</si>
  <si>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</si>
  <si>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</si>
  <si>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</si>
  <si>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</si>
  <si>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</si>
  <si>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</si>
  <si>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</si>
  <si>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</si>
  <si>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</si>
  <si>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</si>
  <si>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</si>
  <si>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</si>
  <si>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</si>
  <si>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</si>
  <si>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</si>
  <si>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</si>
  <si>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</si>
  <si>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</si>
  <si>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</si>
  <si>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</si>
  <si>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</si>
  <si>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</si>
  <si>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</si>
  <si>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</si>
  <si>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</si>
  <si>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</si>
  <si>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</si>
  <si>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</si>
  <si>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</si>
  <si>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</si>
  <si>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</si>
  <si>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</si>
  <si>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</si>
  <si>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</si>
  <si>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</si>
  <si>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</si>
  <si>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</si>
  <si>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</si>
  <si>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</si>
  <si>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</si>
  <si>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</si>
  <si>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</si>
  <si>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</si>
  <si>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</si>
  <si>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</si>
  <si>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</si>
  <si>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</si>
  <si>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</si>
  <si>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</si>
  <si>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</si>
  <si>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</si>
  <si>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</si>
  <si>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</si>
  <si>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</si>
  <si>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</si>
  <si>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</si>
  <si>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</si>
  <si>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</si>
  <si>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</si>
  <si>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</si>
  <si>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</si>
  <si>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</si>
  <si>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</si>
  <si>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</si>
  <si>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</si>
  <si>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</si>
  <si>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</si>
  <si>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</si>
  <si>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</si>
  <si>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</si>
  <si>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</si>
  <si>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</si>
  <si>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</si>
  <si>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</si>
  <si>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</si>
  <si>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</si>
  <si>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</si>
  <si>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</si>
  <si>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</si>
  <si>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</si>
  <si>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</si>
  <si>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</si>
  <si>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</si>
  <si>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</si>
  <si>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</si>
  <si>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</si>
  <si>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</si>
  <si>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</si>
  <si>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</si>
  <si>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</si>
  <si>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</si>
  <si>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</si>
  <si>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</si>
  <si>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</si>
  <si>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</si>
  <si>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</si>
  <si>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</si>
  <si>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</si>
  <si>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</si>
  <si>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</si>
  <si>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</si>
  <si>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</si>
  <si>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</si>
  <si>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</si>
  <si>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</si>
  <si>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</si>
  <si>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</si>
  <si>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</si>
  <si>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</si>
  <si>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</si>
  <si>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</si>
  <si>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</si>
  <si>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</si>
  <si>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</si>
  <si>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</si>
  <si>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</si>
  <si>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</si>
  <si>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</si>
  <si>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</si>
  <si>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</si>
  <si>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</si>
  <si>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</si>
  <si>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</si>
  <si>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</si>
  <si>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</si>
  <si>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</si>
  <si>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</si>
  <si>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</si>
  <si>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</si>
  <si>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</si>
  <si>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</si>
  <si>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</si>
  <si>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</si>
  <si>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</si>
  <si>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</si>
  <si>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</si>
  <si>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</si>
  <si>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</si>
  <si>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</si>
  <si>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</si>
  <si>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</si>
  <si>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</si>
  <si>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</si>
  <si>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</si>
  <si>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</si>
  <si>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</si>
  <si>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</si>
  <si>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</si>
  <si>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</si>
  <si>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</si>
  <si>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</si>
  <si>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</si>
  <si>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</si>
  <si>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</si>
  <si>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</si>
  <si>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</si>
  <si>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</si>
  <si>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</si>
  <si>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</si>
  <si>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</si>
  <si>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</si>
  <si>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</si>
  <si>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</si>
  <si>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</si>
  <si>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</si>
  <si>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</si>
  <si>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</si>
  <si>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</si>
  <si>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</si>
  <si>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</si>
  <si>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</si>
  <si>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</si>
  <si>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</si>
  <si>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</si>
  <si>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</si>
  <si>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</si>
  <si>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</si>
  <si>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</si>
  <si>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</si>
  <si>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</si>
  <si>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</si>
  <si>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</si>
  <si>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</si>
  <si>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</si>
  <si>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</si>
  <si>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</si>
  <si>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</si>
  <si>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</si>
  <si>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</si>
  <si>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</si>
  <si>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</si>
  <si>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</si>
  <si>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</si>
  <si>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</si>
  <si>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</si>
  <si>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</si>
  <si>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</si>
  <si>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</si>
  <si>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</si>
  <si>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</si>
  <si>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</si>
  <si>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</si>
  <si>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</si>
  <si>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</si>
  <si>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</si>
  <si>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</si>
  <si>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</si>
  <si>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</si>
  <si>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</si>
  <si>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</si>
  <si>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</si>
  <si>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</si>
  <si>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</si>
  <si>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</si>
  <si>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</si>
  <si>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</si>
  <si>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</si>
  <si>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</si>
  <si>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</si>
  <si>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</si>
  <si>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</si>
  <si>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</si>
  <si>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</si>
  <si>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</si>
  <si>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</si>
  <si>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</si>
  <si>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</si>
  <si>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</si>
  <si>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</si>
  <si>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</si>
  <si>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</si>
  <si>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</si>
  <si>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</si>
  <si>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</si>
  <si>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</si>
  <si>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</si>
  <si>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</si>
  <si>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</si>
  <si>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</si>
  <si>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</si>
  <si>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</si>
  <si>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</si>
  <si>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</si>
  <si>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</si>
  <si>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</si>
  <si>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</si>
  <si>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</si>
  <si>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</si>
  <si>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</si>
  <si>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</si>
  <si>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</si>
  <si>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</si>
  <si>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</si>
  <si>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</si>
  <si>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</si>
  <si>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</si>
  <si>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</si>
  <si>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</si>
  <si>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</si>
  <si>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</si>
  <si>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</si>
  <si>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</si>
  <si>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</si>
  <si>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</si>
  <si>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</si>
  <si>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</si>
  <si>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</si>
  <si>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</si>
  <si>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</si>
  <si>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</si>
  <si>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</si>
  <si>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</si>
  <si>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</si>
  <si>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</si>
  <si>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</si>
  <si>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</si>
  <si>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</si>
  <si>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</si>
  <si>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</si>
  <si>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</si>
  <si>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</si>
  <si>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</si>
  <si>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</si>
  <si>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</si>
  <si>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</si>
  <si>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</si>
  <si>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</si>
  <si>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</si>
  <si>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</si>
  <si>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</si>
  <si>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</si>
  <si>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</si>
  <si>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</si>
  <si>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</si>
  <si>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</si>
  <si>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</si>
  <si>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</si>
  <si>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</si>
  <si>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</si>
  <si>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</si>
  <si>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</si>
  <si>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</si>
  <si>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</si>
  <si>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</si>
  <si>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</si>
  <si>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</si>
  <si>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</si>
  <si>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</si>
  <si>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</si>
  <si>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</si>
  <si>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</si>
  <si>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</si>
  <si>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</si>
  <si>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</si>
  <si>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</si>
  <si>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</si>
  <si>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</si>
  <si>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</si>
  <si>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</si>
  <si>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</si>
  <si>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</si>
  <si>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</si>
  <si>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</si>
  <si>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</si>
  <si>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</si>
  <si>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</si>
  <si>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</si>
  <si>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</si>
  <si>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</si>
  <si>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</si>
  <si>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</si>
  <si>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</si>
  <si>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</si>
  <si>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</si>
  <si>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</si>
  <si>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</si>
  <si>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</si>
  <si>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</si>
  <si>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</si>
  <si>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</si>
  <si>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</si>
  <si>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</si>
  <si>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</si>
  <si>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</si>
  <si>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</si>
  <si>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</si>
  <si>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</si>
  <si>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</si>
  <si>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</si>
  <si>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</si>
  <si>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</si>
  <si>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</si>
  <si>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</si>
  <si>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</si>
  <si>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</si>
  <si>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</si>
  <si>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</si>
  <si>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</si>
  <si>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</si>
  <si>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</si>
  <si>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</si>
  <si>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</si>
  <si>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</si>
  <si>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</si>
  <si>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</si>
  <si>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</si>
  <si>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</si>
  <si>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</si>
  <si>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</si>
  <si>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</si>
  <si>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</si>
  <si>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</si>
  <si>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</si>
  <si>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</si>
  <si>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</si>
  <si>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</si>
  <si>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</si>
  <si>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</si>
  <si>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</si>
  <si>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</si>
  <si>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</si>
  <si>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</si>
  <si>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</si>
  <si>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</si>
  <si>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</si>
  <si>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</si>
  <si>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</si>
  <si>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</si>
  <si>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</si>
  <si>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</si>
  <si>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</si>
  <si>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</si>
  <si>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</si>
  <si>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</si>
  <si>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</si>
  <si>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</si>
  <si>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</si>
  <si>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</si>
  <si>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</si>
  <si>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</si>
  <si>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</si>
  <si>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</si>
  <si>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</si>
  <si>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</si>
  <si>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</si>
  <si>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</si>
  <si>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</si>
  <si>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</si>
  <si>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</si>
  <si>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</si>
  <si>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</si>
  <si>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</si>
  <si>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</si>
  <si>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</si>
  <si>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</si>
  <si>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</si>
  <si>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</si>
  <si>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</si>
  <si>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</si>
  <si>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</si>
  <si>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</si>
  <si>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</si>
  <si>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</si>
  <si>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</si>
  <si>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</si>
  <si>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</si>
  <si>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</si>
  <si>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</si>
  <si>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</si>
  <si>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</si>
  <si>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</si>
  <si>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</si>
  <si>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</si>
  <si>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</si>
  <si>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</si>
  <si>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</si>
  <si>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</si>
  <si>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</si>
  <si>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</si>
  <si>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</si>
  <si>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</si>
  <si>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</si>
  <si>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</si>
  <si>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</si>
  <si>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</si>
  <si>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</si>
  <si>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</si>
  <si>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</si>
  <si>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</si>
  <si>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</si>
  <si>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</si>
  <si>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</si>
  <si>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</si>
  <si>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</si>
  <si>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</si>
  <si>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</si>
  <si>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</si>
  <si>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</si>
  <si>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</si>
  <si>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</si>
  <si>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</si>
  <si>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</si>
  <si>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</si>
  <si>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</si>
  <si>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</si>
  <si>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</si>
  <si>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</si>
  <si>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</si>
  <si>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</si>
  <si>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</si>
  <si>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</si>
  <si>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</si>
  <si>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</si>
  <si>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</si>
  <si>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</si>
  <si>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</si>
  <si>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</si>
  <si>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</si>
  <si>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</si>
  <si>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</si>
  <si>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</si>
  <si>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</si>
  <si>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</si>
  <si>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</si>
  <si>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</si>
  <si>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</si>
  <si>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</si>
  <si>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</si>
  <si>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</si>
  <si>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</si>
  <si>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</si>
  <si>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</si>
  <si>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</si>
  <si>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</si>
  <si>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</si>
  <si>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</si>
  <si>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</si>
  <si>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</si>
  <si>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</si>
  <si>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</si>
  <si>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</si>
  <si>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</si>
  <si>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</si>
  <si>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</si>
  <si>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</si>
  <si>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</si>
  <si>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</si>
  <si>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</si>
  <si>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</si>
  <si>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</si>
  <si>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</si>
  <si>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</si>
  <si>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</si>
  <si>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</si>
  <si>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</si>
  <si>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</si>
  <si>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</si>
  <si>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</si>
  <si>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</si>
  <si>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</si>
  <si>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</si>
  <si>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</si>
  <si>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</si>
  <si>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</si>
  <si>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</si>
  <si>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</si>
  <si>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</si>
  <si>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</si>
  <si>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</si>
  <si>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</si>
  <si>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</si>
  <si>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</si>
  <si>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</si>
  <si>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</si>
  <si>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</si>
  <si>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</si>
  <si>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</si>
  <si>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</si>
  <si>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</si>
  <si>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</si>
  <si>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</si>
  <si>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</si>
  <si>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</si>
  <si>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</si>
  <si>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</si>
  <si>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</si>
  <si>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</si>
  <si>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</si>
  <si>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</si>
  <si>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</si>
  <si>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</si>
  <si>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</si>
  <si>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</si>
  <si>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</si>
  <si>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</si>
  <si>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</si>
  <si>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</si>
  <si>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</si>
  <si>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</si>
  <si>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</si>
  <si>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</si>
  <si>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</si>
  <si>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</si>
  <si>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</si>
  <si>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</si>
  <si>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</si>
  <si>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</si>
  <si>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</si>
  <si>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</si>
  <si>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</si>
  <si>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</si>
  <si>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</si>
  <si>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</si>
  <si>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</si>
  <si>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</si>
  <si>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</si>
  <si>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</si>
  <si>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</si>
  <si>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</si>
  <si>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</si>
  <si>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</si>
  <si>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</si>
  <si>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</si>
  <si>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</si>
  <si>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</si>
  <si>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</si>
  <si>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</si>
  <si>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</si>
  <si>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</si>
  <si>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</si>
  <si>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</si>
  <si>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</si>
  <si>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</si>
  <si>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</si>
  <si>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</si>
  <si>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</si>
  <si>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</si>
  <si>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</si>
  <si>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</si>
  <si>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</si>
  <si>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</si>
  <si>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</si>
  <si>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</si>
  <si>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</si>
  <si>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</si>
  <si>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</si>
  <si>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</si>
  <si>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</si>
  <si>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</si>
  <si>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</si>
  <si>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</si>
  <si>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</si>
  <si>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</si>
  <si>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</si>
  <si>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</si>
  <si>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</si>
  <si>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</si>
  <si>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</si>
  <si>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</si>
  <si>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</si>
  <si>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</si>
  <si>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</si>
  <si>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</si>
  <si>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</si>
  <si>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</si>
  <si>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</si>
  <si>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</si>
  <si>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</si>
  <si>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</si>
  <si>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</si>
  <si>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</si>
  <si>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</si>
  <si>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</si>
  <si>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</si>
  <si>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</si>
  <si>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</si>
  <si>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</si>
  <si>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</si>
  <si>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</si>
  <si>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</si>
  <si>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</si>
  <si>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</si>
  <si>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</si>
  <si>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</si>
  <si>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</si>
  <si>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</si>
  <si>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</si>
  <si>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</si>
  <si>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</si>
  <si>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</si>
  <si>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</si>
  <si>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</si>
  <si>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</si>
  <si>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</si>
  <si>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</si>
  <si>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</si>
  <si>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</si>
  <si>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</si>
  <si>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</si>
  <si>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</si>
  <si>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</si>
  <si>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</si>
  <si>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</si>
  <si>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</si>
  <si>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</si>
  <si>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</si>
  <si>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</si>
  <si>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</si>
  <si>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</si>
  <si>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</si>
  <si>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</si>
  <si>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</si>
  <si>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</si>
  <si>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</si>
  <si>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</si>
  <si>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</si>
  <si>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</si>
  <si>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</si>
  <si>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</si>
  <si>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</si>
  <si>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</si>
  <si>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</si>
  <si>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</si>
  <si>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</si>
  <si>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</si>
  <si>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</si>
  <si>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</si>
  <si>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</si>
  <si>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</si>
  <si>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</si>
  <si>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</si>
  <si>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</si>
  <si>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</si>
  <si>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</si>
  <si>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</si>
  <si>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</si>
  <si>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</si>
  <si>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</si>
  <si>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</si>
  <si>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</si>
  <si>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</si>
  <si>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</si>
  <si>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</si>
  <si>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</si>
  <si>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</si>
  <si>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</si>
  <si>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</si>
  <si>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</si>
  <si>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</si>
  <si>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</si>
  <si>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</si>
  <si>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</si>
  <si>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</si>
  <si>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</si>
  <si>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</si>
  <si>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</si>
  <si>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</si>
  <si>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</si>
  <si>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</si>
  <si>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</si>
  <si>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</si>
  <si>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</si>
  <si>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</si>
  <si>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</si>
  <si>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</si>
  <si>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</si>
  <si>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</si>
  <si>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</si>
  <si>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</si>
  <si>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</si>
  <si>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</si>
  <si>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</si>
  <si>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</si>
  <si>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</si>
  <si>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</si>
  <si>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</si>
  <si>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</si>
  <si>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</si>
  <si>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</si>
  <si>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</si>
  <si>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</si>
  <si>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</si>
  <si>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</si>
  <si>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</si>
  <si>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</si>
  <si>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</si>
  <si>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</si>
  <si>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</si>
  <si>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</si>
  <si>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</si>
  <si>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</si>
  <si>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</si>
  <si>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</si>
  <si>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</si>
  <si>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</si>
  <si>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</si>
  <si>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</si>
  <si>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</si>
  <si>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</si>
  <si>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</si>
  <si>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</si>
  <si>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</si>
  <si>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</si>
  <si>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</si>
  <si>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</si>
  <si>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</si>
  <si>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</si>
  <si>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</si>
  <si>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</si>
  <si>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</si>
  <si>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</si>
  <si>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</si>
  <si>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</si>
  <si>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</si>
  <si>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</si>
  <si>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</si>
  <si>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</si>
  <si>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</si>
  <si>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</si>
  <si>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</si>
  <si>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</si>
  <si>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</si>
  <si>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</si>
  <si>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</si>
  <si>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</si>
  <si>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</si>
  <si>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</si>
  <si>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</si>
  <si>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</si>
  <si>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</si>
  <si>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</si>
  <si>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</si>
  <si>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</si>
  <si>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</si>
  <si>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</si>
  <si>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</si>
  <si>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</si>
  <si>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</si>
  <si>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</si>
  <si>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</si>
  <si>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</si>
  <si>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</si>
  <si>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</si>
  <si>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</si>
  <si>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</si>
  <si>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</si>
  <si>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</si>
  <si>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</si>
  <si>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</si>
  <si>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</si>
  <si>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</si>
  <si>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</si>
  <si>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</si>
  <si>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</si>
  <si>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</si>
  <si>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</si>
  <si>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</si>
  <si>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</si>
  <si>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</si>
  <si>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</si>
  <si>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</si>
  <si>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</si>
  <si>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</si>
  <si>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</si>
  <si>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</si>
  <si>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</si>
  <si>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</si>
  <si>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</si>
  <si>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</si>
  <si>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</si>
  <si>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</si>
  <si>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</si>
  <si>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</si>
  <si>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</si>
  <si>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</si>
  <si>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</si>
  <si>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</si>
  <si>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</si>
  <si>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</si>
  <si>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</si>
  <si>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</si>
  <si>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</si>
  <si>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</si>
  <si>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</si>
  <si>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</si>
  <si>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</si>
  <si>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</si>
  <si>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</si>
  <si>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</si>
  <si>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</si>
  <si>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</si>
  <si>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</si>
  <si>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</si>
  <si>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</si>
  <si>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</si>
  <si>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</si>
  <si>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</si>
  <si>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</si>
  <si>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</si>
  <si>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</si>
  <si>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</si>
  <si>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</si>
  <si>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</si>
  <si>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</si>
  <si>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</si>
  <si>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</si>
  <si>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</si>
  <si>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</si>
  <si>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</si>
  <si>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</si>
  <si>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</si>
  <si>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</si>
  <si>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</si>
  <si>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</si>
  <si>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</si>
  <si>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</si>
  <si>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</si>
  <si>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</si>
  <si>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</si>
  <si>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</si>
  <si>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</si>
  <si>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</si>
  <si>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</si>
  <si>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</si>
  <si>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</si>
  <si>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</si>
  <si>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</si>
  <si>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</si>
  <si>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</si>
  <si>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</si>
  <si>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</si>
  <si>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</si>
  <si>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</si>
  <si>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</si>
  <si>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</si>
  <si>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</si>
  <si>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</si>
  <si>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</si>
  <si>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</si>
  <si>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</si>
  <si>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</si>
  <si>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</si>
  <si>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</si>
  <si>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</si>
  <si>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</si>
  <si>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</si>
  <si>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</si>
  <si>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</si>
  <si>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</si>
  <si>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</si>
  <si>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</si>
  <si>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</si>
  <si>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</si>
  <si>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</si>
  <si>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</si>
  <si>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</si>
  <si>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</si>
  <si>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</si>
  <si>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</si>
  <si>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</si>
  <si>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</si>
  <si>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</si>
  <si>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</si>
  <si>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</si>
  <si>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</si>
  <si>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</si>
  <si>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</si>
  <si>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</si>
  <si>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</si>
  <si>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</si>
  <si>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</si>
  <si>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</si>
  <si>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</si>
  <si>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</si>
  <si>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</si>
  <si>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</si>
  <si>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</si>
  <si>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</si>
  <si>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</si>
  <si>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</si>
  <si>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</si>
  <si>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</si>
  <si>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</si>
  <si>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</si>
  <si>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</si>
  <si>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</si>
  <si>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</si>
  <si>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</si>
  <si>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</si>
  <si>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</si>
  <si>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</si>
  <si>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</si>
  <si>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</si>
  <si>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</si>
  <si>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</si>
  <si>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</si>
  <si>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</si>
  <si>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</si>
  <si>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</si>
  <si>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</si>
  <si>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</si>
  <si>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</si>
  <si>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</si>
  <si>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</si>
  <si>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</si>
  <si>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</si>
  <si>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</si>
  <si>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</si>
  <si>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</si>
  <si>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</si>
  <si>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</si>
  <si>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</si>
  <si>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</si>
  <si>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</si>
  <si>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</si>
  <si>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</si>
  <si>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</si>
  <si>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</si>
  <si>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</si>
  <si>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</si>
  <si>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</si>
  <si>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</si>
  <si>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</si>
  <si>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</si>
  <si>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</si>
  <si>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</si>
  <si>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</si>
  <si>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</si>
  <si>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</si>
  <si>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</si>
  <si>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</si>
  <si>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</si>
  <si>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</si>
  <si>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</si>
  <si>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</si>
  <si>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</si>
  <si>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</si>
  <si>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</si>
  <si>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</si>
  <si>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</si>
  <si>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</si>
  <si>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</si>
  <si>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</si>
  <si>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</si>
  <si>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</si>
  <si>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</si>
  <si>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</si>
  <si>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</si>
  <si>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</si>
  <si>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</si>
  <si>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</si>
  <si>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</si>
  <si>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</si>
  <si>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</si>
  <si>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</si>
  <si>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</si>
  <si>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</si>
  <si>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</si>
  <si>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</si>
  <si>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</si>
  <si>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</si>
  <si>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</si>
  <si>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</si>
  <si>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</si>
  <si>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</si>
  <si>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</si>
  <si>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</si>
  <si>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</si>
  <si>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</si>
  <si>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</si>
  <si>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</si>
  <si>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</si>
  <si>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</si>
  <si>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</si>
  <si>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</si>
  <si>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</si>
  <si>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</si>
  <si>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</si>
  <si>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</si>
  <si>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</si>
  <si>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</si>
  <si>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</si>
  <si>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</si>
  <si>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</si>
  <si>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</si>
  <si>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</si>
  <si>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</si>
  <si>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</si>
  <si>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</si>
  <si>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</si>
  <si>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</si>
  <si>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</si>
  <si>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</si>
  <si>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</si>
  <si>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</si>
  <si>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</si>
  <si>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</si>
  <si>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</si>
  <si>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</si>
  <si>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</si>
  <si>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</si>
  <si>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</si>
  <si>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</si>
  <si>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</si>
  <si>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</si>
  <si>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</si>
  <si>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</si>
  <si>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</si>
  <si>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</si>
  <si>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</si>
  <si>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</si>
  <si>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</si>
  <si>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</si>
  <si>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</si>
  <si>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</si>
  <si>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</si>
  <si>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</si>
  <si>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</si>
  <si>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</si>
  <si>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</si>
  <si>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</si>
  <si>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</si>
  <si>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</si>
  <si>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</si>
  <si>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</si>
  <si>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</si>
  <si>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</si>
  <si>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</si>
  <si>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</si>
  <si>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</si>
  <si>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</si>
  <si>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</si>
  <si>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</si>
  <si>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</si>
  <si>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</si>
  <si>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</si>
  <si>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</si>
  <si>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</si>
  <si>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</si>
  <si>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</si>
  <si>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</si>
  <si>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</si>
  <si>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</si>
  <si>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</si>
  <si>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</si>
  <si>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</si>
  <si>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</si>
  <si>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</si>
  <si>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</si>
  <si>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</si>
  <si>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</si>
  <si>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</si>
  <si>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</si>
  <si>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</si>
  <si>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</si>
  <si>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</si>
  <si>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</si>
  <si>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</si>
  <si>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</si>
  <si>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</si>
  <si>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</si>
  <si>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</si>
  <si>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</si>
  <si>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</si>
  <si>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</si>
  <si>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</si>
  <si>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</si>
  <si>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</si>
  <si>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</si>
  <si>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</si>
  <si>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</si>
  <si>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</si>
  <si>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</si>
  <si>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</si>
  <si>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</si>
  <si>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</si>
  <si>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</si>
  <si>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</si>
  <si>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</si>
  <si>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</si>
  <si>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</si>
  <si>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</si>
  <si>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</si>
  <si>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</si>
  <si>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</si>
  <si>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</si>
  <si>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</si>
  <si>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</si>
  <si>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</si>
  <si>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</si>
  <si>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</si>
  <si>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</si>
  <si>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</si>
  <si>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</si>
  <si>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</si>
  <si>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</si>
  <si>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</si>
  <si>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</si>
  <si>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</si>
  <si>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</si>
  <si>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</si>
  <si>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</si>
  <si>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</si>
  <si>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</si>
  <si>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</si>
  <si>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</si>
  <si>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</si>
  <si>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</si>
  <si>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</si>
  <si>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</si>
  <si>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</si>
  <si>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</si>
  <si>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</si>
  <si>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</si>
  <si>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</si>
  <si>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</si>
  <si>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</si>
  <si>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</si>
  <si>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</si>
  <si>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</si>
  <si>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</si>
  <si>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</si>
  <si>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</si>
  <si>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</si>
  <si>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</si>
  <si>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</si>
  <si>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</si>
  <si>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</si>
  <si>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</si>
  <si>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</si>
  <si>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</si>
  <si>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</si>
  <si>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</si>
  <si>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</si>
  <si>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</si>
  <si>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</si>
  <si>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</si>
  <si>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</si>
  <si>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</si>
  <si>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</si>
  <si>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</si>
  <si>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</si>
  <si>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</si>
  <si>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</si>
  <si>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</si>
  <si>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</si>
  <si>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</si>
  <si>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</si>
  <si>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</si>
  <si>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</si>
  <si>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</si>
  <si>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</si>
  <si>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</si>
  <si>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</si>
  <si>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</si>
  <si>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</si>
  <si>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</si>
  <si>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</si>
  <si>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</si>
  <si>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</si>
  <si>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</si>
  <si>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</si>
  <si>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</si>
  <si>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</si>
  <si>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</si>
  <si>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</si>
  <si>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</si>
  <si>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</si>
  <si>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</si>
  <si>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</si>
  <si>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</si>
  <si>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</si>
  <si>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</si>
  <si>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</si>
  <si>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</si>
  <si>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</si>
  <si>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</si>
  <si>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</si>
  <si>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</si>
  <si>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</si>
  <si>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</si>
  <si>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</si>
  <si>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</si>
  <si>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</si>
  <si>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</si>
  <si>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</si>
  <si>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</si>
  <si>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</si>
  <si>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</si>
  <si>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</si>
  <si>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</si>
  <si>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</si>
  <si>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</si>
  <si>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</si>
  <si>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</si>
  <si>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</si>
  <si>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</si>
  <si>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</si>
  <si>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</si>
  <si>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</si>
  <si>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</si>
  <si>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</si>
  <si>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</si>
  <si>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</si>
  <si>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</si>
  <si>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</si>
  <si>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</si>
  <si>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</si>
  <si>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</si>
  <si>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</si>
  <si>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</si>
  <si>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</si>
  <si>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</si>
  <si>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</si>
  <si>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</si>
  <si>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</si>
  <si>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</si>
  <si>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</si>
  <si>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</si>
  <si>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</si>
  <si>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</si>
  <si>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</si>
  <si>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</si>
  <si>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</si>
  <si>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</si>
  <si>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</si>
  <si>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</si>
  <si>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</si>
  <si>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</si>
  <si>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</si>
  <si>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</si>
  <si>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</si>
  <si>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</si>
  <si>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</si>
  <si>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</si>
  <si>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</si>
  <si>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</si>
  <si>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</si>
  <si>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</si>
  <si>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</si>
  <si>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</si>
  <si>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</si>
  <si>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</si>
  <si>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</si>
  <si>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</si>
  <si>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</si>
  <si>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</si>
  <si>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</si>
  <si>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</si>
  <si>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</si>
  <si>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</si>
  <si>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</si>
  <si>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</si>
  <si>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</si>
  <si>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</si>
  <si>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</si>
  <si>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</si>
  <si>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</si>
  <si>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</si>
  <si>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</si>
  <si>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</si>
  <si>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</si>
  <si>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</si>
  <si>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</si>
  <si>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</si>
  <si>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</si>
  <si>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</si>
  <si>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</si>
  <si>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</si>
  <si>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</si>
  <si>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</si>
  <si>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</si>
  <si>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</si>
  <si>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</si>
  <si>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</si>
  <si>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</si>
  <si>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</si>
  <si>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</si>
  <si>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</si>
  <si>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</si>
  <si>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</si>
  <si>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</si>
  <si>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</si>
  <si>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</si>
  <si>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</si>
  <si>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</si>
  <si>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</si>
  <si>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</si>
  <si>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</si>
  <si>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</si>
  <si>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</si>
  <si>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</si>
  <si>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</si>
  <si>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</si>
  <si>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</si>
  <si>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</si>
  <si>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</si>
  <si>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</si>
  <si>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</si>
  <si>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</si>
  <si>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</si>
  <si>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</si>
  <si>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</si>
  <si>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</si>
  <si>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</si>
  <si>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</si>
  <si>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</si>
  <si>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</si>
  <si>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</si>
  <si>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</si>
  <si>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</si>
  <si>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</si>
  <si>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</si>
  <si>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</si>
  <si>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</si>
  <si>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</si>
  <si>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</si>
  <si>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</si>
  <si>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</si>
  <si>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</si>
  <si>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</si>
  <si>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</si>
  <si>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</si>
  <si>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</si>
  <si>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</si>
  <si>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</si>
  <si>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</si>
  <si>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</si>
  <si>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</si>
  <si>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</si>
  <si>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</si>
  <si>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</si>
  <si>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</si>
  <si>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</si>
  <si>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</si>
  <si>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</si>
  <si>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</si>
  <si>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</si>
  <si>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</si>
  <si>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</si>
  <si>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</si>
  <si>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</si>
  <si>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</si>
  <si>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</si>
  <si>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</si>
  <si>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</si>
  <si>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</si>
  <si>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</si>
  <si>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</si>
  <si>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</si>
  <si>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</si>
  <si>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</si>
  <si>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</si>
  <si>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</si>
  <si>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</si>
  <si>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</si>
  <si>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</si>
  <si>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</si>
  <si>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</si>
  <si>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</si>
  <si>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</si>
  <si>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</si>
  <si>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</si>
  <si>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</si>
  <si>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</si>
  <si>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</si>
  <si>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</si>
  <si>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</si>
  <si>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</si>
  <si>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</si>
  <si>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</si>
  <si>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</si>
  <si>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</si>
  <si>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</si>
  <si>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</si>
  <si>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</si>
  <si>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</si>
  <si>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</si>
  <si>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</si>
  <si>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</si>
  <si>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</si>
  <si>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</si>
  <si>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</si>
  <si>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</si>
  <si>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</si>
  <si>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</si>
  <si>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</si>
  <si>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</si>
  <si>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</si>
  <si>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</si>
  <si>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</si>
  <si>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</si>
  <si>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</si>
  <si>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</si>
  <si>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</si>
  <si>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</si>
  <si>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</si>
  <si>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</si>
  <si>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</si>
  <si>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</si>
  <si>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</si>
  <si>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</si>
  <si>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</si>
  <si>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</si>
  <si>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</si>
  <si>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</si>
  <si>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</si>
  <si>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</si>
  <si>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</si>
  <si>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</si>
  <si>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</si>
  <si>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</si>
  <si>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</si>
  <si>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</si>
  <si>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</si>
  <si>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</si>
  <si>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</si>
  <si>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</si>
  <si>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</si>
  <si>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</si>
  <si>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</si>
  <si>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</si>
  <si>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</si>
  <si>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</si>
  <si>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</si>
  <si>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</si>
  <si>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</si>
  <si>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</si>
  <si>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</si>
  <si>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</si>
  <si>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</si>
  <si>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</si>
  <si>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</si>
  <si>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</si>
  <si>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</si>
  <si>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</si>
  <si>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</si>
  <si>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</si>
  <si>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</si>
  <si>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</si>
  <si>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</si>
  <si>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</si>
  <si>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</si>
  <si>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</si>
  <si>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</si>
  <si>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</si>
  <si>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</si>
  <si>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</si>
  <si>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</si>
  <si>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</si>
  <si>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</si>
  <si>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</si>
  <si>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</si>
  <si>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</si>
  <si>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</si>
  <si>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</si>
  <si>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</si>
  <si>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</si>
  <si>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</si>
  <si>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</si>
  <si>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</si>
  <si>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</si>
  <si>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</si>
  <si>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</si>
  <si>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</si>
  <si>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</si>
  <si>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</si>
  <si>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</si>
  <si>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</si>
  <si>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</si>
  <si>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</si>
  <si>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</si>
  <si>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</si>
  <si>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</si>
  <si>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</si>
  <si>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</si>
  <si>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</si>
  <si>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</si>
  <si>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</si>
  <si>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</si>
  <si>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</si>
  <si>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</si>
  <si>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</si>
  <si>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</si>
  <si>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</si>
  <si>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</si>
  <si>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</si>
  <si>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</si>
  <si>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</si>
  <si>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</si>
  <si>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</si>
  <si>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</si>
  <si>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</si>
  <si>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</si>
  <si>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</si>
  <si>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</si>
  <si>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</si>
  <si>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</si>
  <si>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</si>
  <si>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</si>
  <si>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</si>
  <si>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</si>
  <si>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</si>
  <si>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</si>
  <si>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</si>
  <si>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</si>
  <si>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</si>
  <si>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</si>
  <si>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</si>
  <si>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</si>
  <si>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</si>
  <si>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</si>
  <si>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</si>
  <si>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</si>
  <si>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</si>
  <si>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</si>
  <si>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</si>
  <si>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</si>
  <si>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</si>
  <si>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</si>
  <si>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</si>
  <si>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</si>
  <si>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</si>
  <si>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</si>
  <si>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</si>
  <si>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</si>
  <si>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</si>
  <si>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</si>
  <si>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</si>
  <si>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</si>
  <si>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</si>
  <si>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</si>
  <si>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</si>
  <si>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</si>
  <si>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</si>
  <si>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</si>
  <si>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</si>
  <si>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</si>
  <si>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</si>
  <si>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</si>
  <si>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</si>
  <si>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</si>
  <si>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</si>
  <si>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</si>
  <si>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</si>
  <si>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</si>
  <si>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</si>
  <si>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</si>
  <si>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</si>
  <si>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</si>
  <si>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</si>
  <si>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</si>
  <si>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</si>
  <si>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</si>
  <si>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</si>
  <si>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</si>
  <si>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</si>
  <si>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</si>
  <si>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</si>
  <si>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</si>
  <si>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</si>
  <si>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</si>
  <si>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</si>
  <si>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</si>
  <si>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</si>
  <si>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</si>
  <si>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</si>
  <si>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</si>
  <si>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</si>
  <si>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</si>
  <si>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</si>
  <si>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</si>
  <si>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</si>
  <si>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</si>
  <si>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</si>
  <si>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</si>
  <si>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</si>
  <si>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</si>
  <si>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</si>
  <si>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</si>
  <si>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</si>
  <si>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</si>
  <si>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</si>
  <si>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</si>
  <si>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</si>
  <si>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</si>
  <si>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</si>
  <si>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</si>
  <si>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</si>
  <si>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</si>
  <si>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</si>
  <si>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</si>
  <si>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</si>
  <si>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</si>
  <si>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</si>
  <si>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</si>
  <si>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</si>
  <si>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</si>
  <si>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</si>
  <si>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</si>
  <si>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</si>
  <si>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</si>
  <si>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</si>
  <si>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</si>
  <si>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</si>
  <si>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</si>
  <si>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</si>
  <si>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</si>
  <si>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</si>
  <si>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</si>
  <si>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</si>
  <si>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</si>
  <si>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</si>
  <si>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</si>
  <si>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</si>
  <si>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</si>
  <si>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</si>
  <si>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</si>
  <si>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</si>
  <si>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</si>
  <si>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</si>
  <si>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</si>
  <si>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</si>
  <si>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</si>
  <si>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</si>
  <si>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</si>
  <si>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</si>
  <si>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</si>
  <si>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</si>
  <si>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</si>
  <si>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</si>
  <si>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</si>
  <si>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</si>
  <si>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</si>
  <si>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</si>
  <si>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</si>
  <si>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</si>
  <si>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</si>
  <si>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</si>
  <si>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</si>
  <si>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</si>
  <si>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</si>
  <si>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</si>
  <si>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</si>
  <si>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</si>
  <si>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</si>
  <si>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</si>
  <si>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</si>
  <si>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</si>
  <si>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</si>
  <si>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</si>
  <si>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</si>
  <si>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</si>
  <si>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</si>
  <si>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</si>
  <si>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</si>
  <si>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</si>
  <si>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</si>
  <si>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</si>
  <si>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</si>
  <si>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</si>
  <si>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</si>
  <si>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</si>
  <si>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</si>
  <si>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</si>
  <si>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</si>
  <si>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</si>
  <si>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</si>
  <si>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</si>
  <si>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</si>
  <si>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</si>
  <si>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</si>
  <si>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</si>
  <si>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</si>
  <si>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</si>
  <si>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</si>
  <si>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</si>
  <si>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</si>
  <si>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</si>
  <si>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</si>
  <si>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</si>
  <si>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</si>
  <si>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</si>
  <si>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</si>
  <si>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</si>
  <si>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</si>
  <si>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</si>
  <si>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</si>
  <si>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</si>
  <si>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</si>
  <si>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</si>
  <si>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</si>
  <si>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</si>
  <si>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</si>
  <si>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</si>
  <si>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</si>
  <si>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</si>
  <si>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</si>
  <si>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</si>
  <si>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</si>
  <si>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</si>
  <si>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</si>
  <si>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</si>
  <si>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</si>
  <si>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</si>
  <si>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</si>
  <si>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</si>
  <si>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</si>
  <si>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</si>
  <si>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</si>
  <si>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</si>
  <si>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</si>
  <si>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</si>
  <si>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</si>
  <si>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</si>
  <si>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</si>
  <si>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</si>
  <si>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</si>
  <si>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</si>
  <si>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</si>
  <si>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</si>
  <si>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</si>
  <si>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</si>
  <si>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</si>
  <si>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</si>
  <si>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</si>
  <si>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</si>
  <si>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</si>
  <si>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</si>
  <si>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</si>
  <si>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</si>
  <si>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</si>
  <si>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</si>
  <si>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</si>
  <si>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</si>
  <si>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</si>
  <si>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</si>
  <si>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</si>
  <si>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</si>
  <si>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</si>
  <si>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</si>
  <si>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</si>
  <si>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</si>
  <si>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</si>
  <si>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</si>
  <si>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</si>
  <si>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</si>
  <si>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</si>
  <si>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</si>
  <si>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</si>
  <si>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</si>
  <si>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</si>
  <si>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</si>
  <si>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</si>
  <si>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</si>
  <si>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</si>
  <si>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</si>
  <si>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</si>
  <si>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</si>
  <si>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</si>
  <si>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</si>
  <si>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</si>
  <si>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</si>
  <si>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</si>
  <si>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</si>
  <si>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</si>
  <si>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</si>
  <si>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</si>
  <si>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</si>
  <si>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</si>
  <si>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</si>
  <si>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</si>
  <si>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</si>
  <si>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</si>
  <si>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</si>
  <si>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</si>
  <si>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</si>
  <si>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</si>
  <si>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</si>
  <si>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</si>
  <si>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</si>
  <si>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</si>
  <si>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</si>
  <si>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</si>
  <si>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</si>
  <si>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</si>
  <si>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</si>
  <si>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</si>
  <si>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</si>
  <si>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</si>
  <si>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</si>
  <si>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</si>
  <si>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</si>
  <si>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</si>
  <si>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</si>
  <si>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</si>
  <si>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</si>
  <si>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</si>
  <si>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</si>
  <si>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</si>
  <si>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</si>
  <si>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</si>
  <si>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</si>
  <si>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</si>
  <si>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</si>
  <si>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</si>
  <si>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</si>
  <si>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</si>
  <si>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</si>
  <si>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</si>
  <si>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</si>
  <si>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</si>
  <si>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</si>
  <si>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</si>
  <si>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</si>
  <si>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</si>
  <si>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</si>
  <si>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</si>
  <si>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</si>
  <si>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</si>
  <si>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</si>
  <si>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</si>
  <si>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</si>
  <si>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</si>
  <si>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</si>
  <si>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</si>
  <si>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</si>
  <si>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</si>
  <si>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</si>
  <si>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</si>
  <si>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</si>
  <si>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</si>
  <si>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</si>
  <si>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</si>
  <si>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</si>
  <si>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</si>
  <si>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</si>
  <si>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</si>
  <si>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</si>
  <si>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</si>
  <si>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</si>
  <si>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</si>
  <si>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</si>
  <si>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</si>
  <si>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</si>
  <si>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</si>
  <si>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</si>
  <si>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</si>
  <si>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</si>
  <si>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</si>
  <si>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</si>
  <si>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</si>
  <si>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</si>
  <si>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</si>
  <si>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</si>
  <si>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</si>
  <si>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</si>
  <si>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</si>
  <si>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</si>
  <si>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</si>
  <si>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</si>
  <si>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</si>
  <si>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</si>
  <si>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</si>
  <si>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</si>
  <si>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</si>
  <si>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</si>
  <si>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</si>
  <si>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</si>
  <si>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</si>
  <si>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</si>
  <si>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</si>
  <si>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</si>
  <si>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</si>
  <si>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</si>
  <si>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</si>
  <si>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</si>
  <si>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</si>
  <si>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</si>
  <si>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</si>
  <si>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</si>
  <si>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</si>
  <si>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</si>
  <si>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</si>
  <si>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</si>
  <si>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</si>
  <si>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</si>
  <si>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</si>
  <si>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</si>
  <si>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</si>
  <si>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</si>
  <si>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</si>
  <si>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</si>
  <si>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</si>
  <si>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</si>
  <si>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</si>
  <si>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</si>
  <si>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</si>
  <si>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</si>
  <si>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</si>
  <si>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</si>
  <si>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</si>
  <si>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</si>
  <si>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</si>
  <si>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</si>
  <si>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</si>
  <si>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</si>
  <si>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</si>
  <si>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</si>
  <si>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</si>
  <si>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</si>
  <si>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</si>
  <si>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</si>
  <si>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</si>
  <si>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</si>
  <si>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</si>
  <si>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</si>
  <si>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</si>
  <si>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</si>
  <si>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</si>
  <si>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</si>
  <si>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</si>
  <si>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</si>
  <si>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</si>
  <si>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</si>
  <si>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</si>
  <si>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</si>
  <si>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</si>
  <si>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</si>
  <si>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</si>
  <si>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</si>
  <si>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</si>
  <si>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</si>
  <si>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</si>
  <si>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</si>
  <si>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</si>
  <si>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</si>
  <si>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</si>
  <si>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</si>
  <si>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</si>
  <si>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</si>
  <si>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</si>
  <si>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</si>
  <si>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</si>
  <si>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</si>
  <si>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</si>
  <si>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</si>
  <si>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</si>
  <si>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</si>
  <si>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</si>
  <si>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</si>
  <si>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</si>
  <si>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</si>
  <si>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</si>
  <si>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</si>
  <si>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</si>
  <si>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</si>
  <si>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</si>
  <si>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</si>
  <si>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</si>
  <si>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</si>
  <si>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</si>
  <si>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</si>
  <si>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</si>
  <si>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</si>
  <si>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</si>
  <si>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</si>
  <si>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</si>
  <si>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</si>
  <si>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</si>
  <si>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</si>
  <si>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</si>
  <si>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</si>
  <si>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</si>
  <si>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</si>
  <si>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</si>
  <si>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</si>
  <si>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</si>
  <si>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</si>
  <si>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</si>
  <si>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</si>
  <si>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</si>
  <si>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</si>
  <si>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</si>
  <si>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</si>
  <si>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</si>
  <si>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</si>
  <si>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</si>
  <si>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</si>
  <si>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</si>
  <si>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</si>
  <si>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</si>
  <si>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</si>
  <si>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</si>
  <si>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</si>
  <si>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</si>
  <si>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</si>
  <si>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</si>
  <si>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</si>
  <si>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</si>
  <si>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</si>
  <si>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</si>
  <si>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</si>
  <si>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</si>
  <si>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</si>
  <si>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</si>
  <si>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</si>
  <si>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</si>
  <si>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</si>
  <si>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</si>
  <si>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</si>
  <si>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</si>
  <si>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</si>
  <si>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</si>
  <si>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</si>
  <si>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</si>
  <si>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</si>
  <si>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</si>
  <si>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</si>
  <si>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</si>
  <si>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</si>
  <si>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</si>
  <si>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</si>
  <si>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</si>
  <si>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</si>
  <si>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</si>
  <si>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</si>
  <si>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</si>
  <si>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</si>
  <si>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</si>
  <si>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</si>
  <si>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</si>
  <si>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</si>
  <si>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</si>
  <si>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</si>
  <si>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</si>
  <si>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</si>
  <si>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</si>
  <si>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</si>
  <si>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</si>
  <si>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</si>
  <si>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</si>
  <si>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</si>
  <si>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</si>
  <si>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</si>
  <si>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</si>
  <si>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</si>
  <si>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</si>
  <si>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</si>
  <si>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</si>
  <si>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</si>
  <si>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</si>
  <si>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</si>
  <si>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</si>
  <si>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</si>
  <si>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</si>
  <si>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</si>
  <si>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</si>
  <si>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</si>
  <si>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</si>
  <si>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</si>
  <si>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</si>
  <si>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</si>
  <si>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</si>
  <si>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</si>
  <si>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</si>
  <si>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</si>
  <si>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</si>
  <si>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</si>
  <si>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</si>
  <si>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</si>
  <si>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</si>
  <si>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</si>
  <si>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</si>
  <si>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</si>
  <si>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</si>
  <si>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</si>
  <si>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</si>
  <si>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</si>
  <si>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</si>
  <si>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</si>
  <si>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</si>
  <si>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</si>
  <si>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</si>
  <si>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</si>
  <si>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</si>
  <si>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</si>
  <si>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</si>
  <si>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</si>
  <si>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</si>
  <si>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</si>
  <si>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</si>
  <si>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</si>
  <si>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</si>
  <si>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</si>
  <si>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</si>
  <si>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</si>
  <si>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</si>
  <si>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</si>
  <si>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</si>
  <si>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</si>
  <si>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</si>
  <si>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</si>
  <si>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</si>
  <si>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</si>
  <si>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</si>
  <si>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</si>
  <si>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</si>
  <si>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</si>
  <si>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</si>
  <si>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</si>
  <si>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</si>
  <si>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</si>
  <si>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</si>
  <si>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</si>
  <si>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</si>
  <si>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</si>
  <si>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</si>
  <si>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</si>
  <si>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</si>
  <si>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</si>
  <si>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</si>
  <si>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</si>
  <si>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</si>
  <si>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</si>
  <si>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</si>
  <si>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</si>
  <si>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</si>
  <si>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</si>
  <si>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</si>
  <si>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</si>
  <si>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</si>
  <si>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</si>
  <si>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</si>
  <si>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</si>
  <si>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</si>
  <si>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</si>
  <si>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</si>
  <si>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</si>
  <si>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</si>
  <si>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</si>
  <si>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</si>
  <si>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</si>
  <si>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</si>
  <si>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</si>
  <si>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</si>
  <si>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</si>
  <si>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</si>
  <si>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</si>
  <si>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</si>
  <si>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</si>
  <si>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</si>
  <si>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</si>
  <si>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</si>
  <si>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</si>
  <si>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</si>
  <si>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</si>
  <si>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</si>
  <si>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</si>
  <si>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</si>
  <si>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</si>
  <si>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</si>
  <si>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</si>
  <si>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</si>
  <si>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</si>
  <si>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</si>
  <si>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</si>
  <si>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</si>
  <si>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</si>
  <si>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</si>
  <si>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</si>
  <si>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</si>
  <si>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</si>
  <si>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</si>
  <si>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</si>
  <si>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</si>
  <si>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</si>
  <si>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</si>
  <si>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</si>
  <si>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</si>
  <si>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</si>
  <si>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</si>
  <si>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</si>
  <si>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</si>
  <si>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</si>
  <si>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</si>
  <si>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</si>
  <si>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</si>
  <si>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</si>
  <si>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</si>
  <si>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</si>
  <si>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</si>
  <si>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</si>
  <si>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</si>
  <si>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</si>
  <si>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</si>
  <si>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</si>
  <si>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</si>
  <si>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</si>
  <si>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</si>
  <si>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</si>
  <si>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</si>
  <si>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</si>
  <si>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</si>
  <si>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</si>
  <si>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</si>
  <si>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</si>
  <si>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</si>
  <si>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</si>
  <si>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</si>
  <si>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</si>
  <si>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</si>
  <si>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</si>
  <si>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</si>
  <si>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</si>
  <si>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</si>
  <si>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</si>
  <si>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</si>
  <si>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</si>
  <si>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</si>
  <si>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</si>
  <si>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</si>
  <si>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</si>
  <si>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</si>
  <si>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</si>
  <si>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</si>
  <si>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</si>
  <si>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</si>
  <si>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</si>
  <si>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</si>
  <si>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</si>
  <si>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</si>
  <si>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</si>
  <si>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</si>
  <si>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</si>
  <si>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</si>
  <si>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</si>
  <si>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</si>
  <si>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</si>
  <si>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</si>
  <si>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</si>
  <si>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</si>
  <si>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</si>
  <si>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</si>
  <si>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</si>
  <si>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</si>
  <si>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</si>
  <si>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</si>
  <si>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</si>
  <si>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</si>
  <si>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</si>
  <si>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</si>
  <si>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</si>
  <si>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</si>
  <si>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</si>
  <si>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</si>
  <si>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</si>
  <si>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</si>
  <si>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</si>
  <si>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</si>
  <si>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</si>
  <si>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</si>
  <si>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</si>
  <si>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</si>
  <si>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</si>
  <si>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</si>
  <si>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</si>
  <si>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</si>
  <si>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</si>
  <si>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</si>
  <si>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</si>
  <si>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</si>
  <si>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</si>
  <si>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</si>
  <si>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</si>
  <si>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</si>
  <si>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</si>
  <si>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</si>
  <si>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</si>
  <si>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</si>
  <si>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</si>
  <si>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</si>
  <si>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</si>
  <si>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</si>
  <si>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</si>
  <si>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</si>
  <si>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</si>
  <si>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</si>
  <si>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</si>
  <si>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</si>
  <si>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</si>
  <si>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</si>
  <si>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</si>
  <si>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</si>
  <si>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</si>
  <si>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</si>
  <si>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</si>
  <si>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</si>
  <si>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</si>
  <si>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</si>
  <si>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</si>
  <si>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</si>
  <si>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</si>
  <si>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</si>
  <si>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</si>
  <si>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</si>
  <si>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</si>
  <si>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</si>
  <si>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</si>
  <si>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</si>
  <si>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</si>
  <si>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</si>
  <si>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</si>
  <si>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</si>
  <si>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</si>
  <si>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</si>
  <si>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</si>
  <si>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</si>
  <si>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</si>
  <si>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</si>
  <si>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</si>
  <si>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</si>
  <si>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</si>
  <si>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</si>
  <si>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</si>
  <si>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</si>
  <si>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</si>
  <si>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</si>
  <si>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</si>
  <si>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</si>
  <si>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</si>
  <si>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</si>
  <si>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</si>
  <si>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</si>
  <si>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</si>
  <si>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</si>
  <si>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</si>
  <si>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</si>
  <si>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</si>
  <si>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</si>
  <si>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</si>
  <si>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</si>
  <si>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</si>
  <si>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</si>
  <si>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</si>
  <si>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</si>
  <si>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</si>
  <si>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</si>
  <si>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</si>
  <si>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</si>
  <si>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</si>
  <si>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</si>
  <si>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</si>
  <si>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</si>
  <si>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</si>
  <si>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</si>
  <si>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</si>
  <si>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</si>
  <si>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</si>
  <si>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</si>
  <si>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</si>
  <si>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</si>
  <si>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</si>
  <si>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</si>
  <si>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</si>
  <si>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</si>
  <si>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</si>
  <si>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</si>
  <si>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</si>
  <si>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</si>
  <si>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</si>
  <si>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</si>
  <si>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</si>
  <si>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</si>
  <si>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</si>
  <si>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</si>
  <si>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</si>
  <si>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</si>
  <si>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</si>
  <si>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</si>
  <si>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</si>
  <si>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</si>
  <si>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</si>
  <si>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</si>
  <si>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</si>
  <si>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</si>
  <si>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</si>
  <si>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</si>
  <si>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</si>
  <si>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</si>
  <si>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</si>
  <si>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</si>
  <si>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</si>
  <si>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</si>
  <si>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</si>
  <si>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</si>
  <si>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</si>
  <si>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</si>
  <si>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</si>
  <si>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</si>
  <si>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</si>
  <si>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</si>
  <si>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</si>
  <si>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</si>
  <si>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</si>
  <si>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</si>
  <si>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</si>
  <si>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</si>
  <si>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</si>
  <si>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</si>
  <si>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</si>
  <si>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</si>
  <si>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</si>
  <si>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</si>
  <si>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</si>
  <si>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</si>
  <si>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</si>
  <si>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</si>
  <si>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</si>
  <si>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</si>
  <si>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</si>
  <si>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</si>
  <si>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</si>
  <si>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</si>
  <si>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</si>
  <si>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</si>
  <si>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</si>
  <si>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</si>
  <si>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</si>
  <si>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</si>
  <si>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</si>
  <si>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</si>
  <si>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</si>
  <si>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</si>
  <si>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</si>
  <si>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</si>
  <si>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</si>
  <si>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</si>
  <si>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</si>
  <si>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</si>
  <si>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</si>
  <si>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</si>
  <si>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</si>
  <si>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</si>
  <si>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</si>
  <si>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</si>
  <si>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</si>
  <si>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</si>
  <si>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</si>
  <si>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</si>
  <si>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</si>
  <si>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</si>
  <si>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</si>
  <si>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</si>
  <si>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</si>
  <si>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</si>
  <si>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</si>
  <si>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</si>
  <si>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</si>
  <si>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</si>
  <si>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</si>
  <si>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</si>
  <si>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</si>
  <si>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</si>
  <si>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</si>
  <si>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</si>
  <si>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</si>
  <si>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</si>
  <si>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</si>
  <si>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</si>
  <si>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</si>
  <si>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</si>
  <si>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</si>
  <si>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</si>
  <si>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</si>
  <si>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</si>
  <si>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</si>
  <si>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</si>
  <si>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</si>
  <si>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</si>
  <si>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</si>
  <si>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</si>
  <si>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</si>
  <si>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</si>
  <si>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</si>
  <si>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</si>
  <si>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</si>
  <si>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</si>
  <si>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</si>
  <si>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</si>
  <si>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</si>
  <si>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</si>
  <si>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</si>
  <si>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</si>
  <si>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</si>
  <si>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</si>
  <si>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</si>
  <si>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</si>
  <si>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</si>
  <si>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</si>
  <si>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</si>
  <si>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</si>
  <si>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</si>
  <si>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</si>
  <si>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</si>
  <si>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</si>
  <si>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</si>
  <si>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</si>
  <si>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</si>
  <si>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</si>
  <si>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</si>
  <si>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</si>
  <si>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</si>
  <si>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</si>
  <si>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</si>
  <si>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</si>
  <si>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</si>
  <si>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</si>
  <si>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</si>
  <si>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</si>
  <si>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</si>
  <si>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</si>
  <si>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</si>
  <si>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</si>
  <si>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</si>
  <si>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</si>
  <si>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</si>
  <si>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</si>
  <si>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</si>
  <si>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</si>
  <si>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</si>
  <si>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</si>
  <si>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</si>
  <si>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</si>
  <si>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</si>
  <si>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</si>
  <si>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</si>
  <si>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</si>
  <si>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</si>
  <si>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</si>
  <si>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</si>
  <si>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</si>
  <si>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</si>
  <si>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</si>
  <si>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</si>
  <si>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</si>
  <si>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</si>
  <si>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</si>
  <si>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</si>
  <si>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</si>
  <si>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</si>
  <si>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</si>
  <si>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</si>
  <si>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</si>
  <si>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</si>
  <si>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</si>
  <si>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</si>
  <si>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</si>
  <si>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</si>
  <si>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</si>
  <si>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</si>
  <si>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</si>
  <si>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</si>
  <si>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</si>
  <si>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</si>
  <si>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</si>
  <si>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</si>
  <si>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</si>
  <si>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</si>
  <si>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</si>
  <si>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</si>
  <si>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</si>
  <si>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</si>
  <si>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</si>
  <si>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</si>
  <si>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</si>
  <si>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</si>
  <si>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</si>
  <si>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</si>
  <si>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</si>
  <si>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</si>
  <si>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</si>
  <si>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</si>
  <si>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</si>
  <si>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</si>
  <si>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</si>
  <si>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</si>
  <si>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</si>
  <si>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</si>
  <si>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</si>
  <si>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</si>
  <si>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</si>
  <si>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</si>
  <si>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</si>
  <si>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</si>
  <si>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</si>
  <si>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</si>
  <si>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</si>
  <si>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</si>
  <si>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</si>
  <si>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</si>
  <si>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</si>
  <si>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</si>
  <si>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</si>
  <si>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</si>
  <si>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</si>
  <si>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</si>
  <si>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</si>
  <si>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</si>
  <si>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</si>
  <si>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</si>
  <si>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</si>
  <si>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</si>
  <si>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</si>
  <si>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</si>
  <si>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</si>
  <si>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</si>
  <si>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</si>
  <si>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</si>
  <si>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</si>
  <si>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</si>
  <si>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</si>
  <si>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</si>
  <si>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</si>
  <si>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</si>
  <si>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</si>
  <si>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</si>
  <si>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</si>
  <si>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</si>
  <si>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</si>
  <si>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</si>
  <si>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</si>
  <si>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</si>
  <si>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</si>
  <si>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</si>
  <si>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</si>
  <si>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</si>
  <si>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</si>
  <si>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</si>
  <si>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</si>
  <si>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</si>
  <si>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</si>
  <si>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</si>
  <si>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</si>
  <si>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</si>
  <si>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</si>
  <si>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</si>
  <si>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</si>
  <si>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</si>
  <si>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</si>
  <si>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</si>
  <si>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</si>
  <si>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</si>
  <si>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</si>
  <si>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</si>
  <si>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</si>
  <si>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</si>
  <si>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</si>
  <si>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</si>
  <si>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</si>
  <si>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</si>
  <si>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</si>
  <si>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</si>
  <si>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</si>
  <si>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</si>
  <si>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</si>
  <si>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</si>
  <si>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</si>
  <si>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</si>
  <si>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</si>
  <si>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</si>
  <si>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</si>
  <si>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</si>
  <si>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</si>
  <si>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</si>
  <si>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</si>
  <si>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</si>
  <si>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</si>
  <si>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</si>
  <si>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</si>
  <si>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</si>
  <si>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</si>
  <si>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</si>
  <si>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</si>
  <si>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</si>
  <si>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</si>
  <si>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</si>
  <si>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</si>
  <si>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</si>
  <si>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</si>
  <si>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</si>
  <si>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</si>
  <si>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</si>
  <si>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</si>
  <si>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</si>
  <si>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</si>
  <si>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</si>
  <si>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</si>
  <si>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</si>
  <si>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</si>
  <si>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</si>
  <si>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</si>
  <si>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</si>
  <si>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</si>
  <si>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</si>
  <si>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</si>
  <si>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</si>
  <si>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</si>
  <si>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</si>
  <si>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</si>
  <si>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</si>
  <si>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</si>
  <si>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</si>
  <si>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</si>
  <si>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</si>
  <si>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</si>
  <si>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</si>
  <si>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</si>
  <si>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</si>
  <si>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</si>
  <si>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</si>
  <si>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</si>
  <si>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</si>
  <si>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</si>
  <si>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</si>
  <si>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</si>
  <si>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</si>
  <si>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</si>
  <si>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</si>
  <si>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</si>
  <si>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</si>
  <si>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</si>
  <si>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</si>
  <si>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</si>
  <si>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</si>
  <si>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</si>
  <si>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</si>
  <si>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</si>
  <si>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</si>
  <si>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</si>
  <si>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</si>
  <si>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</si>
  <si>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</si>
  <si>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</si>
  <si>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</si>
  <si>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</si>
  <si>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</si>
  <si>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</si>
  <si>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</si>
  <si>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</si>
  <si>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</si>
  <si>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</si>
  <si>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</si>
  <si>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</si>
  <si>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</si>
  <si>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</si>
  <si>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</si>
  <si>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</si>
  <si>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</si>
  <si>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</si>
  <si>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</si>
  <si>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</si>
  <si>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</si>
  <si>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</si>
  <si>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</si>
  <si>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</si>
  <si>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</si>
  <si>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</si>
  <si>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</si>
  <si>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</si>
  <si>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</si>
  <si>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</si>
  <si>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</si>
  <si>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</si>
  <si>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</si>
  <si>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</si>
  <si>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</si>
  <si>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</si>
  <si>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</si>
  <si>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</si>
  <si>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</si>
  <si>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</si>
  <si>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</si>
  <si>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</si>
  <si>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</si>
  <si>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</si>
  <si>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</si>
  <si>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</si>
  <si>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</si>
  <si>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</si>
  <si>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</si>
  <si>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</si>
  <si>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</si>
  <si>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</si>
  <si>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</si>
  <si>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</si>
  <si>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</si>
  <si>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</si>
  <si>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</si>
  <si>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</si>
  <si>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</si>
  <si>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</si>
  <si>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</si>
  <si>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</si>
  <si>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</si>
  <si>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</si>
  <si>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</si>
  <si>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</si>
  <si>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</si>
  <si>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</si>
  <si>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</si>
  <si>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</si>
  <si>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</si>
  <si>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</si>
  <si>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</si>
  <si>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</si>
  <si>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</si>
  <si>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</si>
  <si>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</si>
  <si>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</si>
  <si>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</si>
  <si>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</si>
  <si>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</si>
  <si>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</si>
  <si>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</si>
  <si>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</si>
  <si>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</si>
  <si>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</si>
  <si>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</si>
  <si>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</si>
  <si>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</si>
  <si>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</si>
  <si>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</si>
  <si>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</si>
  <si>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</si>
  <si>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</si>
  <si>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</si>
  <si>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</si>
  <si>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</si>
  <si>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</si>
  <si>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</si>
  <si>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</si>
  <si>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</si>
  <si>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</si>
  <si>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</si>
  <si>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</si>
  <si>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</si>
  <si>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</si>
  <si>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</si>
  <si>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</si>
  <si>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</si>
  <si>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</si>
  <si>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</si>
  <si>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</si>
  <si>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</si>
  <si>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</si>
  <si>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</si>
  <si>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</si>
  <si>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</si>
  <si>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</si>
  <si>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</si>
  <si>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</si>
  <si>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</si>
  <si>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</si>
  <si>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</si>
  <si>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</si>
  <si>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</si>
  <si>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</si>
  <si>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</si>
  <si>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</si>
  <si>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</si>
  <si>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</si>
  <si>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</si>
  <si>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</si>
  <si>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</si>
  <si>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</si>
  <si>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</si>
  <si>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</si>
  <si>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</si>
  <si>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</si>
  <si>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</si>
  <si>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</si>
  <si>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</si>
  <si>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</si>
  <si>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</si>
  <si>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</si>
  <si>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</si>
  <si>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</si>
  <si>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</si>
  <si>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</si>
  <si>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</si>
  <si>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</si>
  <si>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</si>
  <si>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</si>
  <si>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</si>
  <si>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</si>
  <si>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</si>
  <si>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</si>
  <si>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</si>
  <si>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</si>
  <si>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</si>
  <si>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</si>
  <si>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</si>
  <si>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</si>
  <si>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</si>
  <si>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</si>
  <si>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</si>
  <si>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</si>
  <si>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</si>
  <si>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</si>
  <si>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</si>
  <si>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</si>
  <si>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</si>
  <si>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</si>
  <si>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</si>
  <si>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</si>
  <si>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</si>
  <si>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</si>
  <si>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</si>
  <si>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</si>
  <si>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</si>
  <si>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</si>
  <si>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</si>
  <si>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</si>
  <si>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</si>
  <si>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</si>
  <si>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</si>
  <si>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</si>
  <si>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</si>
  <si>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</si>
  <si>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</si>
  <si>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</si>
  <si>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</si>
  <si>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</si>
  <si>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</si>
  <si>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</si>
  <si>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</si>
  <si>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</si>
  <si>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</si>
  <si>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</si>
  <si>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</si>
  <si>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</si>
  <si>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</si>
  <si>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</si>
  <si>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</si>
  <si>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</si>
  <si>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</si>
  <si>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</si>
  <si>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</si>
  <si>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</si>
  <si>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</si>
  <si>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</si>
  <si>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</si>
  <si>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</si>
  <si>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</si>
  <si>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</si>
  <si>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</si>
  <si>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</si>
  <si>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</si>
  <si>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</si>
  <si>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</si>
  <si>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</si>
  <si>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</si>
  <si>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</si>
  <si>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</si>
  <si>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</si>
  <si>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</si>
  <si>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</si>
  <si>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</si>
  <si>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</si>
  <si>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</si>
  <si>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</si>
  <si>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</si>
  <si>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</si>
  <si>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</si>
  <si>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</si>
  <si>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</si>
  <si>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</si>
  <si>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</si>
  <si>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</si>
  <si>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</si>
  <si>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</si>
  <si>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</si>
  <si>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</si>
  <si>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</si>
  <si>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</si>
  <si>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</si>
  <si>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</si>
  <si>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</si>
  <si>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</si>
  <si>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</si>
  <si>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</si>
  <si>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</si>
  <si>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</si>
  <si>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</si>
  <si>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</si>
  <si>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</si>
  <si>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</si>
  <si>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</si>
  <si>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</si>
  <si>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</si>
  <si>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</si>
  <si>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</si>
  <si>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</si>
  <si>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</si>
  <si>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</si>
  <si>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</si>
  <si>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</si>
  <si>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</si>
  <si>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</si>
  <si>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</si>
  <si>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</si>
  <si>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</si>
  <si>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</si>
  <si>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</si>
  <si>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</si>
  <si>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</si>
  <si>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</si>
  <si>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</si>
  <si>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</si>
  <si>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</si>
  <si>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</si>
  <si>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</si>
  <si>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</si>
  <si>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</si>
  <si>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</si>
  <si>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</si>
  <si>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</si>
  <si>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</si>
  <si>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</si>
  <si>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</si>
  <si>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</si>
  <si>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</si>
  <si>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</si>
  <si>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</si>
  <si>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</si>
  <si>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</si>
  <si>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</si>
  <si>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</si>
  <si>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</si>
  <si>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</si>
  <si>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</si>
  <si>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</si>
  <si>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</si>
  <si>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</si>
  <si>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</si>
  <si>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</si>
  <si>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</si>
  <si>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</si>
  <si>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</si>
  <si>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</si>
  <si>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</si>
  <si>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</si>
  <si>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</si>
  <si>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</si>
  <si>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</si>
  <si>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</si>
  <si>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</si>
  <si>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</si>
  <si>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</si>
  <si>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</si>
  <si>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</si>
  <si>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</si>
  <si>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</si>
  <si>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</si>
  <si>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</si>
  <si>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</si>
  <si>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</si>
  <si>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</si>
  <si>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</si>
  <si>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</si>
  <si>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</si>
  <si>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</si>
  <si>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</si>
  <si>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</si>
  <si>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</si>
  <si>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</si>
  <si>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</si>
  <si>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</si>
  <si>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</si>
  <si>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</si>
  <si>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</si>
  <si>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</si>
  <si>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</si>
  <si>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</si>
  <si>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</si>
  <si>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</si>
  <si>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</si>
  <si>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</si>
  <si>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</si>
  <si>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</si>
  <si>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</si>
  <si>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</si>
  <si>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</si>
  <si>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</si>
  <si>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</si>
  <si>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</si>
  <si>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</si>
  <si>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</si>
  <si>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</si>
  <si>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</si>
  <si>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</si>
  <si>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</si>
  <si>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</si>
  <si>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</si>
  <si>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</si>
  <si>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</si>
  <si>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</si>
  <si>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</si>
  <si>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</si>
  <si>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</si>
  <si>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</si>
  <si>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</si>
  <si>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</si>
  <si>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</si>
  <si>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</si>
  <si>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</si>
  <si>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</si>
  <si>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</si>
  <si>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</si>
  <si>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</si>
  <si>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</si>
  <si>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</si>
  <si>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</si>
  <si>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</si>
  <si>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</si>
  <si>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</si>
  <si>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</si>
  <si>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</si>
  <si>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</si>
  <si>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</si>
  <si>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</si>
  <si>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</si>
  <si>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</si>
  <si>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</si>
  <si>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</si>
  <si>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</si>
  <si>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</si>
  <si>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</si>
  <si>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</si>
  <si>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</si>
  <si>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</si>
  <si>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</si>
  <si>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</si>
  <si>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</si>
  <si>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</si>
  <si>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</si>
  <si>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</si>
  <si>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</si>
  <si>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</si>
  <si>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</si>
  <si>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</si>
  <si>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</si>
  <si>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</si>
  <si>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</si>
  <si>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</si>
  <si>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</si>
  <si>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</si>
  <si>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</si>
  <si>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</si>
  <si>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</si>
  <si>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</si>
  <si>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</si>
  <si>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</si>
  <si>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</si>
  <si>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</si>
  <si>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</si>
  <si>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</si>
  <si>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</si>
  <si>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</si>
  <si>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</si>
  <si>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</si>
  <si>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</si>
  <si>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</si>
  <si>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</si>
  <si>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</si>
  <si>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</si>
  <si>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</si>
  <si>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</si>
  <si>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</si>
  <si>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</si>
  <si>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</si>
  <si>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</si>
  <si>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</si>
  <si>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</si>
  <si>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</si>
  <si>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</si>
  <si>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</si>
  <si>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</si>
  <si>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</si>
  <si>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</si>
  <si>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</si>
  <si>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</si>
  <si>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</si>
  <si>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</si>
  <si>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</si>
  <si>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</si>
  <si>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</si>
  <si>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</si>
  <si>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</si>
  <si>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</si>
  <si>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</si>
  <si>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</si>
  <si>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</si>
  <si>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</si>
  <si>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</si>
  <si>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</si>
  <si>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</si>
  <si>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</si>
  <si>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</si>
  <si>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</si>
  <si>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</si>
  <si>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</si>
  <si>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</si>
  <si>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</si>
  <si>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</si>
  <si>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</si>
  <si>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</si>
  <si>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</si>
  <si>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</si>
  <si>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</si>
  <si>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</si>
  <si>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</si>
  <si>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</si>
  <si>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</si>
  <si>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</si>
  <si>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</si>
  <si>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</si>
  <si>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</si>
  <si>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</si>
  <si>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</si>
  <si>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</si>
  <si>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</si>
  <si>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</si>
  <si>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</si>
  <si>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</si>
  <si>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</si>
  <si>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</si>
  <si>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</si>
  <si>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</si>
  <si>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</si>
  <si>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</si>
  <si>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</si>
  <si>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</si>
  <si>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</si>
  <si>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</si>
  <si>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</si>
  <si>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</si>
  <si>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</si>
  <si>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</si>
  <si>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</si>
  <si>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</si>
  <si>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</si>
  <si>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</si>
  <si>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</si>
  <si>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</si>
  <si>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</si>
  <si>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</si>
  <si>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</si>
  <si>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</si>
  <si>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</si>
  <si>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</si>
  <si>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</si>
  <si>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</si>
  <si>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</si>
  <si>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</si>
  <si>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</si>
  <si>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</si>
  <si>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</si>
  <si>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</si>
  <si>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</si>
  <si>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</si>
  <si>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</si>
  <si>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</si>
  <si>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</si>
  <si>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</si>
  <si>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</si>
  <si>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</si>
  <si>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</si>
  <si>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</si>
  <si>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</si>
  <si>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</si>
  <si>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</si>
  <si>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</si>
  <si>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</si>
  <si>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</si>
  <si>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</si>
  <si>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</si>
  <si>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</si>
  <si>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</si>
  <si>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</si>
  <si>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</si>
  <si>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</si>
  <si>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</si>
  <si>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</si>
  <si>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</si>
  <si>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</si>
  <si>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</si>
  <si>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</si>
  <si>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</si>
  <si>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</si>
  <si>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</si>
  <si>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</si>
  <si>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</si>
  <si>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</si>
  <si>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</si>
  <si>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</si>
  <si>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</si>
  <si>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</si>
  <si>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</si>
  <si>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</si>
  <si>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</si>
  <si>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</si>
  <si>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</si>
  <si>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</si>
  <si>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</si>
  <si>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</si>
  <si>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</si>
  <si>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</si>
  <si>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</si>
  <si>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</si>
  <si>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</si>
  <si>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</si>
  <si>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</si>
  <si>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</si>
  <si>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</si>
  <si>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</si>
  <si>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</si>
  <si>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</si>
  <si>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</si>
  <si>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</si>
  <si>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</si>
  <si>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</si>
  <si>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</si>
  <si>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</si>
  <si>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</si>
  <si>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</si>
  <si>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</si>
  <si>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</si>
  <si>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</si>
  <si>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</si>
  <si>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</si>
  <si>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</si>
  <si>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</si>
  <si>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</si>
  <si>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</si>
  <si>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</si>
  <si>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</si>
  <si>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</si>
  <si>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</si>
  <si>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</si>
  <si>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</si>
  <si>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</si>
  <si>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</si>
  <si>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</si>
  <si>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</si>
  <si>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</si>
  <si>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</si>
  <si>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</si>
  <si>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</si>
  <si>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</si>
  <si>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</si>
  <si>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</si>
  <si>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</si>
  <si>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</si>
  <si>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</si>
  <si>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</si>
  <si>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</si>
  <si>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</si>
  <si>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</si>
  <si>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</si>
  <si>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</si>
  <si>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</si>
  <si>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</si>
  <si>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</si>
  <si>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</si>
  <si>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</si>
  <si>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</si>
  <si>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</si>
  <si>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</si>
  <si>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</si>
  <si>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</si>
  <si>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</si>
  <si>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</si>
  <si>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</si>
  <si>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</si>
  <si>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</si>
  <si>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</si>
  <si>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</si>
  <si>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</si>
  <si>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</si>
  <si>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</si>
  <si>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</si>
  <si>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</si>
  <si>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</si>
  <si>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</si>
  <si>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</si>
  <si>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</si>
  <si>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</si>
  <si>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</si>
  <si>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</si>
  <si>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</si>
  <si>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</si>
  <si>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</si>
  <si>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</si>
  <si>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</si>
  <si>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</si>
  <si>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</si>
  <si>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</si>
  <si>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</si>
  <si>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</si>
  <si>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</si>
  <si>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</si>
  <si>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</si>
  <si>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</si>
  <si>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</si>
  <si>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</si>
  <si>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</si>
  <si>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</si>
  <si>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</si>
  <si>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</si>
  <si>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</si>
  <si>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</si>
  <si>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</si>
  <si>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</si>
  <si>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</si>
  <si>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</si>
  <si>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</si>
  <si>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</si>
  <si>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</si>
  <si>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</si>
  <si>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</si>
  <si>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</si>
  <si>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</si>
  <si>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</si>
  <si>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</si>
  <si>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</si>
  <si>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</si>
  <si>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</si>
  <si>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</si>
  <si>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</si>
  <si>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</si>
  <si>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</si>
  <si>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</si>
  <si>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</si>
  <si>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</si>
  <si>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</si>
  <si>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</si>
  <si>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</si>
  <si>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</si>
  <si>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</si>
  <si>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</si>
  <si>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</si>
  <si>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</si>
  <si>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</si>
  <si>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</si>
  <si>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</si>
  <si>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</si>
  <si>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</si>
  <si>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</si>
  <si>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</si>
  <si>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</si>
  <si>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</si>
  <si>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</si>
  <si>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</si>
  <si>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</si>
  <si>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</si>
  <si>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</si>
  <si>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</si>
  <si>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</si>
  <si>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</si>
  <si>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</si>
  <si>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</si>
  <si>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</si>
  <si>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</si>
  <si>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</si>
  <si>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</si>
  <si>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</si>
  <si>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</si>
  <si>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</si>
  <si>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</si>
  <si>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</si>
  <si>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</si>
  <si>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</si>
  <si>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</si>
  <si>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</si>
  <si>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</si>
  <si>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</si>
  <si>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</si>
  <si>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</si>
  <si>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</si>
  <si>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</si>
  <si>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</si>
  <si>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</si>
  <si>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</si>
  <si>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</si>
  <si>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</si>
  <si>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</si>
  <si>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</si>
  <si>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</si>
  <si>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</si>
  <si>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</si>
  <si>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</si>
  <si>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</si>
  <si>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</si>
  <si>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</si>
  <si>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</si>
  <si>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</si>
  <si>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</si>
  <si>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</si>
  <si>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</si>
  <si>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</si>
  <si>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</si>
  <si>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</si>
  <si>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</si>
  <si>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</si>
  <si>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</si>
  <si>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</si>
  <si>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</si>
  <si>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</si>
  <si>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</si>
  <si>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</si>
  <si>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</si>
  <si>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</si>
  <si>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</si>
  <si>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</si>
  <si>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</si>
  <si>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</si>
  <si>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</si>
  <si>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</si>
  <si>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</si>
  <si>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</si>
  <si>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</si>
  <si>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</si>
  <si>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</si>
  <si>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</si>
  <si>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</si>
  <si>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</si>
  <si>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</si>
  <si>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</si>
  <si>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</si>
  <si>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</si>
  <si>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</si>
  <si>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</si>
  <si>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</si>
  <si>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</si>
  <si>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</si>
  <si>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</si>
  <si>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</si>
  <si>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</si>
  <si>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</si>
  <si>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</si>
  <si>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</si>
  <si>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</si>
  <si>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</si>
  <si>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</si>
  <si>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</si>
  <si>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</si>
  <si>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</si>
  <si>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</si>
  <si>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</si>
  <si>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</si>
  <si>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</si>
  <si>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</si>
  <si>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</si>
  <si>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</si>
  <si>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</si>
  <si>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</si>
  <si>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</si>
  <si>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</si>
  <si>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</si>
  <si>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</si>
  <si>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</si>
  <si>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</si>
  <si>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</si>
  <si>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</si>
  <si>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</si>
  <si>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</si>
  <si>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</si>
  <si>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</si>
  <si>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</si>
  <si>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</si>
  <si>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</si>
  <si>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</si>
  <si>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</si>
  <si>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</si>
  <si>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</si>
  <si>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</si>
  <si>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</si>
  <si>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</si>
  <si>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</si>
  <si>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</si>
  <si>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</si>
  <si>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</si>
  <si>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</si>
  <si>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</si>
  <si>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</si>
  <si>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</si>
  <si>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</si>
  <si>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</si>
  <si>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</si>
  <si>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</si>
  <si>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</si>
  <si>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</si>
  <si>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</si>
  <si>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</si>
  <si>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</si>
  <si>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</si>
  <si>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</si>
  <si>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</si>
  <si>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</si>
  <si>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</si>
  <si>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</si>
  <si>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</si>
  <si>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</si>
  <si>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</si>
  <si>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</si>
  <si>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</si>
  <si>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</si>
  <si>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</si>
  <si>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</si>
  <si>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</si>
  <si>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</si>
  <si>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</si>
  <si>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</si>
  <si>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</si>
  <si>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</si>
  <si>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</si>
  <si>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</si>
  <si>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</si>
  <si>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</si>
  <si>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</si>
  <si>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</si>
  <si>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</si>
  <si>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</si>
  <si>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</si>
  <si>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</si>
  <si>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</si>
  <si>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</si>
  <si>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</si>
  <si>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</si>
  <si>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</si>
  <si>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</si>
  <si>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</si>
  <si>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</si>
  <si>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</si>
  <si>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</si>
  <si>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</si>
  <si>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</si>
  <si>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</si>
  <si>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</si>
  <si>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</si>
  <si>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</si>
  <si>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</si>
  <si>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</si>
  <si>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</si>
  <si>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</si>
  <si>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</si>
  <si>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</si>
  <si>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</si>
  <si>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</si>
  <si>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</si>
  <si>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</si>
  <si>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</si>
  <si>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</si>
  <si>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</si>
  <si>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</si>
  <si>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</si>
  <si>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</si>
  <si>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</si>
  <si>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</si>
  <si>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</si>
  <si>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</si>
  <si>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</si>
  <si>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</si>
  <si>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</si>
  <si>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</si>
  <si>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</si>
  <si>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</si>
  <si>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</si>
  <si>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</si>
  <si>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</si>
  <si>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</si>
  <si>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</si>
  <si>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</si>
  <si>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</si>
  <si>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</si>
  <si>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</si>
  <si>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</si>
  <si>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</si>
  <si>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</si>
  <si>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</si>
  <si>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</si>
  <si>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</si>
  <si>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</si>
  <si>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</si>
  <si>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</si>
  <si>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</si>
  <si>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</si>
  <si>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</si>
  <si>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</si>
  <si>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</si>
  <si>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</si>
  <si>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</si>
  <si>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</si>
  <si>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</si>
  <si>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</si>
  <si>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</si>
  <si>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</si>
  <si>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</si>
  <si>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</si>
  <si>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</si>
  <si>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</si>
  <si>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</si>
  <si>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</si>
  <si>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</si>
  <si>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</si>
  <si>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</si>
  <si>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</si>
  <si>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</si>
  <si>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</si>
  <si>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</si>
  <si>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</si>
  <si>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</si>
  <si>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</si>
  <si>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</si>
  <si>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</si>
  <si>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</si>
  <si>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</si>
  <si>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</si>
  <si>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</si>
  <si>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</si>
  <si>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</si>
  <si>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</si>
  <si>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</si>
  <si>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</si>
  <si>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</si>
  <si>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</si>
  <si>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</si>
  <si>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</si>
  <si>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</si>
  <si>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</si>
  <si>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</si>
  <si>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</si>
  <si>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</si>
  <si>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</si>
  <si>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</si>
  <si>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</si>
  <si>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</si>
  <si>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</si>
  <si>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</si>
  <si>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</si>
  <si>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</si>
  <si>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</si>
  <si>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</si>
  <si>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</si>
  <si>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</si>
  <si>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</si>
  <si>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</si>
  <si>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</si>
  <si>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</si>
  <si>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</si>
  <si>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</si>
  <si>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</si>
  <si>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</si>
  <si>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</si>
  <si>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</si>
  <si>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</si>
  <si>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</si>
  <si>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</si>
  <si>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</si>
  <si>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</si>
  <si>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</si>
  <si>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</si>
  <si>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</si>
  <si>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</si>
  <si>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</si>
  <si>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</si>
  <si>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</si>
  <si>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</si>
  <si>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</si>
  <si>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</si>
  <si>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</si>
  <si>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</si>
  <si>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</si>
  <si>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</si>
  <si>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</si>
  <si>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</si>
  <si>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</si>
  <si>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</si>
  <si>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</si>
  <si>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</si>
  <si>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</si>
  <si>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</si>
  <si>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</si>
  <si>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</si>
  <si>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</si>
  <si>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</si>
  <si>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</si>
  <si>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</si>
  <si>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</si>
  <si>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</si>
  <si>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</si>
  <si>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</si>
  <si>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</si>
  <si>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</si>
  <si>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</si>
  <si>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</si>
  <si>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</si>
  <si>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</si>
  <si>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</si>
  <si>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</si>
  <si>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</si>
  <si>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</si>
  <si>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</si>
  <si>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</si>
  <si>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</si>
  <si>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</si>
  <si>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</si>
  <si>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</si>
  <si>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</si>
  <si>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</si>
  <si>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</si>
  <si>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</si>
  <si>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</si>
  <si>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</si>
  <si>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</si>
  <si>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</si>
  <si>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</si>
  <si>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</si>
  <si>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</si>
  <si>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</si>
  <si>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</si>
  <si>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</si>
  <si>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</si>
  <si>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</si>
  <si>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</si>
  <si>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</si>
  <si>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</si>
  <si>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</si>
  <si>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</si>
  <si>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</si>
  <si>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</si>
  <si>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</si>
  <si>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</si>
  <si>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</si>
  <si>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</si>
  <si>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</si>
  <si>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</si>
  <si>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</si>
  <si>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</si>
  <si>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</si>
  <si>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</si>
  <si>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</si>
  <si>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</si>
  <si>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</si>
  <si>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</si>
  <si>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</si>
  <si>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</si>
  <si>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</si>
  <si>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</si>
  <si>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</si>
  <si>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</si>
  <si>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</si>
  <si>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</si>
  <si>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</si>
  <si>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</si>
  <si>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</si>
  <si>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</si>
  <si>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</si>
  <si>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</si>
  <si>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</si>
  <si>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</si>
  <si>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</si>
  <si>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</si>
  <si>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</si>
  <si>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</si>
  <si>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</si>
  <si>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</si>
  <si>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</si>
  <si>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</si>
  <si>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</si>
  <si>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</si>
  <si>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</si>
  <si>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</si>
  <si>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</si>
  <si>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</si>
  <si>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</si>
  <si>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</si>
  <si>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</si>
  <si>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</si>
  <si>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</si>
  <si>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</si>
  <si>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</si>
  <si>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</si>
  <si>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</si>
  <si>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</si>
  <si>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</si>
  <si>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</si>
  <si>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</si>
  <si>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</si>
  <si>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</si>
  <si>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</si>
  <si>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</si>
  <si>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</si>
  <si>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</si>
  <si>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</si>
  <si>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</si>
  <si>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</si>
  <si>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</si>
  <si>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</si>
  <si>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</si>
  <si>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</si>
  <si>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</si>
  <si>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</si>
  <si>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</si>
  <si>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</si>
  <si>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</si>
  <si>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</si>
  <si>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</si>
  <si>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</si>
  <si>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</si>
  <si>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</si>
  <si>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</si>
  <si>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</si>
  <si>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</si>
  <si>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</si>
  <si>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</si>
  <si>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</si>
  <si>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</si>
  <si>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</si>
  <si>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</si>
  <si>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</si>
  <si>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</si>
  <si>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</si>
  <si>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</si>
  <si>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</si>
  <si>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</si>
  <si>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</si>
  <si>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</si>
  <si>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</si>
  <si>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</si>
  <si>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</si>
  <si>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</si>
  <si>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</si>
  <si>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</si>
  <si>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</si>
  <si>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</si>
  <si>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</si>
  <si>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</si>
  <si>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</si>
  <si>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</si>
  <si>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</si>
  <si>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</si>
  <si>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</si>
  <si>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</si>
  <si>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</si>
  <si>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</si>
  <si>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</si>
  <si>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</si>
  <si>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</si>
  <si>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</si>
  <si>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</si>
  <si>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</si>
  <si>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</si>
  <si>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</si>
  <si>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</si>
  <si>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</si>
  <si>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</si>
  <si>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</si>
  <si>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</si>
  <si>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</si>
  <si>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</si>
  <si>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</si>
  <si>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</si>
  <si>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</si>
  <si>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</si>
  <si>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</si>
  <si>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</si>
  <si>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</si>
  <si>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</si>
  <si>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</si>
  <si>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</si>
  <si>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</si>
  <si>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</si>
  <si>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</si>
  <si>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</si>
  <si>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</si>
  <si>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</si>
  <si>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</si>
  <si>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</si>
  <si>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</si>
  <si>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</si>
  <si>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</si>
  <si>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</si>
  <si>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</si>
  <si>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</si>
  <si>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</si>
  <si>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</si>
  <si>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</si>
  <si>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</si>
  <si>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</si>
  <si>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</si>
  <si>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</si>
  <si>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</si>
  <si>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</si>
  <si>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</si>
  <si>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</si>
  <si>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</si>
  <si>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</si>
  <si>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</si>
  <si>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</si>
  <si>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</si>
  <si>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</si>
  <si>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</si>
  <si>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</si>
  <si>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</si>
  <si>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</si>
  <si>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</si>
  <si>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</si>
  <si>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</si>
  <si>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</si>
  <si>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</si>
  <si>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</si>
  <si>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</si>
  <si>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</si>
  <si>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</si>
  <si>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</si>
  <si>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</si>
  <si>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</si>
  <si>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</si>
  <si>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</si>
  <si>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</si>
  <si>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</si>
  <si>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</si>
  <si>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</si>
  <si>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</si>
  <si>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</si>
  <si>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</si>
  <si>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</si>
  <si>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</si>
  <si>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</si>
  <si>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</si>
  <si>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</si>
  <si>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</si>
  <si>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</si>
  <si>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</si>
  <si>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</si>
  <si>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</si>
  <si>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</si>
  <si>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</si>
  <si>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</si>
  <si>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</si>
  <si>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</si>
  <si>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</si>
  <si>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</si>
  <si>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</si>
  <si>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</si>
  <si>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</si>
  <si>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</si>
  <si>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</si>
  <si>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</si>
  <si>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</si>
  <si>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</si>
  <si>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</si>
  <si>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</si>
  <si>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</si>
  <si>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</si>
  <si>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</si>
  <si>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</si>
  <si>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</si>
  <si>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</si>
  <si>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</si>
  <si>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</si>
  <si>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</si>
  <si>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</si>
  <si>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</si>
  <si>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</si>
  <si>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</si>
  <si>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</si>
  <si>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</si>
  <si>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</si>
  <si>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</si>
  <si>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</si>
  <si>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</si>
  <si>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</si>
  <si>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</si>
  <si>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</si>
  <si>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</si>
  <si>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</si>
  <si>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</si>
  <si>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</si>
  <si>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</si>
  <si>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</si>
  <si>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</si>
  <si>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</si>
  <si>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</si>
  <si>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</si>
  <si>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</si>
  <si>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</si>
  <si>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</si>
  <si>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</si>
  <si>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</si>
  <si>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</si>
  <si>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</si>
  <si>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</si>
  <si>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</si>
  <si>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</si>
  <si>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</si>
  <si>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</si>
  <si>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</si>
  <si>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</si>
  <si>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</si>
  <si>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</si>
  <si>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</si>
  <si>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</si>
  <si>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</si>
  <si>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</si>
  <si>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</si>
  <si>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</si>
  <si>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</si>
  <si>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</si>
  <si>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</si>
  <si>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</si>
  <si>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</si>
  <si>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</si>
  <si>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</si>
  <si>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</si>
  <si>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</si>
  <si>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</si>
  <si>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</si>
  <si>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</si>
  <si>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</si>
  <si>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</si>
  <si>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</si>
  <si>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</si>
  <si>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</si>
  <si>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</si>
  <si>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</si>
  <si>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</si>
  <si>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</si>
  <si>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</si>
  <si>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</si>
  <si>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</si>
  <si>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</si>
  <si>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</si>
  <si>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</si>
  <si>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</si>
  <si>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</si>
  <si>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</si>
  <si>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</si>
  <si>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</si>
  <si>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</si>
  <si>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</si>
  <si>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</si>
  <si>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</si>
  <si>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</si>
  <si>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</si>
  <si>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</si>
  <si>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</si>
  <si>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</si>
  <si>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</si>
  <si>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</si>
  <si>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</si>
  <si>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</si>
  <si>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</si>
  <si>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</si>
  <si>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</si>
  <si>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</si>
  <si>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</si>
  <si>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</si>
  <si>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</si>
  <si>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</si>
  <si>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</si>
  <si>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</si>
  <si>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</si>
  <si>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</si>
  <si>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</si>
  <si>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</si>
  <si>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</si>
  <si>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</si>
  <si>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</si>
  <si>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</si>
  <si>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</si>
  <si>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</si>
  <si>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</si>
  <si>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</si>
  <si>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</si>
  <si>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</si>
  <si>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</si>
  <si>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</si>
  <si>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</si>
  <si>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</si>
  <si>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</si>
  <si>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</si>
  <si>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</si>
  <si>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</si>
  <si>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</si>
  <si>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</si>
  <si>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</si>
  <si>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</si>
  <si>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</si>
  <si>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</si>
  <si>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</si>
  <si>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</si>
  <si>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</si>
  <si>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</si>
  <si>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</si>
  <si>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</si>
  <si>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</si>
  <si>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</si>
  <si>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</si>
  <si>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</si>
  <si>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</si>
  <si>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</si>
  <si>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</si>
  <si>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</si>
  <si>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</si>
  <si>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</si>
  <si>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</si>
  <si>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</si>
  <si>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</si>
  <si>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</si>
  <si>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</si>
  <si>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</si>
  <si>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</si>
  <si>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</si>
  <si>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</si>
  <si>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</si>
  <si>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</si>
  <si>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</si>
  <si>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</si>
  <si>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</si>
  <si>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</si>
  <si>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</si>
  <si>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</si>
  <si>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</si>
  <si>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</si>
  <si>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</si>
  <si>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</si>
  <si>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</si>
  <si>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</si>
  <si>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</si>
  <si>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</si>
  <si>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</si>
  <si>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</si>
  <si>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</si>
  <si>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</si>
  <si>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</si>
  <si>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</si>
  <si>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</si>
  <si>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</si>
  <si>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</si>
  <si>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</si>
  <si>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</si>
  <si>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</si>
  <si>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</si>
  <si>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</si>
  <si>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</si>
  <si>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</si>
  <si>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</si>
  <si>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</si>
  <si>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</si>
  <si>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</si>
  <si>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</si>
  <si>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</si>
  <si>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</si>
  <si>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</si>
  <si>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</si>
  <si>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</si>
  <si>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</si>
  <si>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</si>
  <si>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</si>
  <si>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</si>
  <si>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</si>
  <si>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</si>
  <si>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</si>
  <si>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</si>
  <si>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</si>
  <si>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</si>
  <si>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</si>
  <si>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</si>
  <si>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</si>
  <si>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</si>
  <si>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</si>
  <si>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</si>
  <si>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</si>
  <si>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</si>
  <si>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</si>
  <si>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</si>
  <si>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</si>
  <si>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</si>
  <si>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</si>
  <si>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</si>
  <si>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</si>
  <si>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</si>
  <si>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</si>
  <si>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</si>
  <si>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</si>
  <si>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</si>
  <si>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</si>
  <si>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</si>
  <si>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</si>
  <si>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</si>
  <si>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</si>
  <si>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</si>
  <si>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</si>
  <si>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</si>
  <si>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</si>
  <si>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</si>
  <si>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</si>
  <si>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</si>
  <si>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</si>
  <si>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</si>
  <si>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</si>
  <si>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</si>
  <si>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</si>
  <si>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</si>
  <si>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</si>
  <si>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</si>
  <si>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</si>
  <si>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</si>
  <si>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</si>
  <si>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</si>
  <si>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</si>
  <si>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</si>
  <si>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</si>
  <si>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</si>
  <si>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</si>
  <si>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</si>
  <si>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</si>
  <si>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</si>
  <si>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</si>
  <si>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</si>
  <si>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</si>
  <si>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</si>
  <si>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</si>
  <si>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</si>
  <si>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</si>
  <si>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</si>
  <si>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</si>
  <si>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</si>
  <si>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</si>
  <si>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</si>
  <si>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</si>
  <si>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</si>
  <si>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</si>
  <si>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</si>
  <si>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</si>
  <si>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</si>
  <si>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</si>
  <si>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</si>
  <si>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</si>
  <si>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</si>
  <si>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</si>
  <si>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</si>
  <si>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</si>
  <si>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</si>
  <si>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</si>
  <si>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</si>
  <si>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</si>
  <si>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</si>
  <si>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</si>
  <si>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</si>
  <si>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</si>
  <si>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</si>
  <si>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</si>
  <si>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</si>
  <si>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</si>
  <si>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</si>
  <si>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</si>
  <si>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</si>
  <si>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</si>
  <si>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</si>
  <si>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</si>
  <si>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</si>
  <si>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</si>
  <si>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</si>
  <si>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</si>
  <si>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</si>
  <si>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</si>
  <si>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</si>
  <si>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</si>
  <si>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</si>
  <si>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</si>
  <si>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</si>
  <si>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</si>
  <si>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</si>
  <si>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</si>
  <si>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</si>
  <si>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</si>
  <si>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</si>
  <si>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</si>
  <si>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</si>
  <si>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</si>
  <si>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</si>
  <si>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</si>
  <si>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</si>
  <si>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</si>
  <si>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</si>
  <si>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</si>
  <si>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</si>
  <si>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</si>
  <si>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</si>
  <si>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</si>
  <si>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</si>
  <si>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</si>
  <si>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</si>
  <si>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</si>
  <si>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</si>
  <si>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</si>
  <si>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</si>
  <si>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</si>
  <si>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</si>
  <si>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</si>
  <si>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</si>
  <si>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</si>
  <si>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</si>
  <si>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</si>
  <si>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</si>
  <si>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</si>
  <si>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</si>
  <si>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</si>
  <si>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</si>
  <si>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</si>
  <si>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</si>
  <si>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</si>
  <si>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</si>
  <si>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</si>
  <si>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</si>
  <si>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</si>
  <si>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</si>
  <si>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</si>
  <si>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</si>
  <si>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</si>
  <si>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</si>
  <si>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</si>
  <si>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</si>
  <si>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</si>
  <si>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</si>
  <si>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</si>
  <si>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</si>
  <si>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</si>
  <si>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</si>
  <si>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</si>
  <si>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</si>
  <si>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</si>
  <si>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</si>
  <si>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</si>
  <si>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</si>
  <si>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</si>
  <si>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</si>
  <si>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</si>
  <si>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</si>
  <si>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</si>
  <si>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</si>
  <si>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</si>
  <si>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</si>
  <si>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</si>
  <si>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</si>
  <si>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</si>
  <si>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</si>
  <si>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</si>
  <si>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</si>
  <si>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</si>
  <si>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</si>
  <si>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</si>
  <si>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</si>
  <si>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</si>
  <si>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</si>
  <si>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</si>
  <si>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</si>
  <si>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</si>
  <si>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</si>
  <si>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</si>
  <si>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</si>
  <si>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</si>
  <si>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</si>
  <si>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</si>
  <si>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</si>
  <si>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</si>
  <si>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</si>
  <si>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</si>
  <si>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</si>
  <si>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</si>
  <si>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</si>
  <si>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</si>
  <si>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</si>
  <si>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</si>
  <si>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</si>
  <si>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</si>
  <si>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</si>
  <si>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</si>
  <si>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</si>
  <si>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</si>
  <si>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</si>
  <si>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</si>
  <si>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</si>
  <si>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</si>
  <si>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</si>
  <si>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</si>
  <si>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</si>
  <si>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</si>
  <si>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</si>
  <si>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</si>
  <si>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</si>
  <si>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</si>
  <si>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</si>
  <si>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</si>
  <si>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</si>
  <si>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</si>
  <si>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</si>
  <si>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</si>
  <si>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</si>
  <si>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</si>
  <si>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</si>
  <si>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</si>
  <si>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</si>
  <si>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</si>
  <si>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</si>
  <si>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</si>
  <si>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</si>
  <si>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</si>
  <si>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</si>
  <si>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</si>
  <si>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</si>
  <si>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</si>
  <si>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</si>
  <si>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</si>
  <si>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</si>
  <si>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</si>
  <si>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</si>
  <si>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</si>
  <si>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</si>
  <si>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</si>
  <si>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</si>
  <si>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</si>
  <si>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</si>
  <si>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</si>
  <si>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</si>
  <si>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</si>
  <si>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</si>
  <si>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</si>
  <si>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</si>
  <si>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</si>
  <si>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</si>
  <si>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</si>
  <si>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</si>
  <si>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</si>
  <si>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</si>
  <si>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</si>
  <si>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</si>
  <si>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</si>
  <si>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</si>
  <si>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</si>
  <si>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</si>
  <si>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</si>
  <si>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</si>
  <si>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</si>
  <si>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</si>
  <si>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</si>
  <si>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</si>
  <si>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</si>
  <si>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</si>
  <si>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</si>
  <si>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</si>
  <si>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</si>
  <si>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</si>
  <si>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</si>
  <si>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</si>
  <si>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</si>
  <si>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</si>
  <si>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</si>
  <si>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</si>
  <si>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</si>
  <si>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</si>
  <si>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</si>
  <si>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</si>
  <si>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</si>
  <si>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</si>
  <si>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</si>
  <si>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</si>
  <si>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</si>
  <si>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</si>
  <si>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</si>
  <si>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</si>
  <si>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</si>
  <si>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</si>
  <si>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</si>
  <si>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</si>
  <si>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</si>
  <si>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</si>
  <si>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</si>
  <si>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</si>
  <si>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</si>
  <si>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</si>
  <si>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</si>
  <si>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</si>
  <si>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</si>
  <si>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</si>
  <si>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</si>
  <si>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</si>
  <si>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</si>
  <si>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</si>
  <si>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</si>
  <si>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</si>
  <si>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</si>
  <si>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</si>
  <si>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</si>
  <si>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</si>
  <si>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</si>
  <si>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</si>
  <si>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</si>
  <si>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</si>
  <si>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</si>
  <si>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</si>
  <si>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</si>
  <si>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</si>
  <si>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</si>
  <si>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</si>
  <si>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</si>
  <si>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</si>
  <si>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</si>
  <si>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</si>
  <si>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</si>
  <si>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</si>
  <si>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</si>
  <si>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</si>
  <si>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</si>
  <si>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</si>
  <si>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</si>
  <si>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</si>
  <si>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</si>
  <si>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</si>
  <si>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</si>
  <si>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</si>
  <si>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</si>
  <si>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</si>
  <si>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</si>
  <si>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</si>
  <si>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</si>
  <si>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</si>
  <si>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</si>
  <si>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</si>
  <si>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</si>
  <si>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</si>
  <si>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</si>
  <si>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</si>
  <si>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</si>
  <si>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</si>
  <si>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</si>
  <si>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</si>
  <si>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</si>
  <si>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</si>
  <si>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</si>
  <si>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</si>
  <si>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</si>
  <si>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</si>
  <si>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</si>
  <si>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</si>
  <si>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</si>
  <si>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</si>
  <si>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</si>
  <si>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</si>
  <si>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</si>
  <si>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</si>
  <si>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</si>
  <si>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</si>
  <si>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</si>
  <si>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</si>
  <si>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</si>
  <si>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</si>
  <si>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</si>
  <si>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</si>
  <si>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</si>
  <si>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</si>
  <si>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</si>
  <si>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</si>
  <si>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</si>
  <si>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</si>
  <si>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</si>
  <si>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</si>
  <si>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</si>
  <si>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</si>
  <si>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</si>
  <si>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</si>
  <si>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</si>
  <si>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</si>
  <si>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</si>
  <si>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</si>
  <si>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</si>
  <si>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</si>
  <si>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</si>
  <si>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</si>
  <si>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</si>
  <si>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</si>
  <si>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</si>
  <si>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</si>
  <si>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</si>
  <si>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</si>
  <si>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</si>
  <si>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</si>
  <si>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</si>
  <si>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</si>
  <si>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</si>
  <si>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</si>
  <si>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</si>
  <si>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</si>
  <si>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</si>
  <si>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</si>
  <si>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</si>
  <si>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</si>
  <si>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</si>
  <si>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</si>
  <si>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</si>
  <si>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</si>
  <si>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</si>
  <si>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</si>
  <si>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</si>
  <si>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</si>
  <si>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</si>
  <si>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</si>
  <si>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</si>
  <si>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</si>
  <si>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</si>
  <si>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</si>
  <si>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</si>
  <si>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</si>
  <si>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</si>
  <si>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</si>
  <si>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</si>
  <si>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</si>
  <si>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</si>
  <si>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</si>
  <si>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</si>
  <si>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</si>
  <si>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</si>
  <si>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</si>
  <si>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</si>
  <si>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</si>
  <si>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</si>
  <si>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</si>
  <si>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</si>
  <si>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</si>
  <si>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</si>
  <si>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</si>
  <si>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</si>
  <si>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</si>
  <si>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</si>
  <si>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</si>
  <si>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</si>
  <si>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</si>
  <si>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</si>
  <si>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</si>
  <si>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</si>
  <si>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</si>
  <si>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</si>
  <si>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</si>
  <si>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</si>
  <si>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</si>
  <si>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</si>
  <si>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</si>
  <si>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</si>
  <si>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</si>
  <si>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</si>
  <si>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</si>
  <si>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</si>
  <si>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</si>
  <si>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</si>
  <si>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</si>
  <si>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</si>
  <si>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</si>
  <si>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</si>
  <si>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</si>
  <si>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</si>
  <si>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</si>
  <si>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</si>
  <si>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</si>
  <si>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</si>
  <si>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</si>
  <si>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</si>
  <si>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</si>
  <si>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</si>
  <si>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</si>
  <si>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</si>
  <si>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</si>
  <si>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</si>
  <si>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</si>
  <si>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</si>
  <si>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</si>
  <si>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</si>
  <si>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</si>
  <si>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</si>
  <si>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</si>
  <si>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</si>
  <si>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</si>
  <si>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</si>
  <si>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</si>
  <si>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</si>
  <si>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</si>
  <si>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</si>
  <si>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</si>
  <si>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</si>
  <si>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</si>
  <si>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</si>
  <si>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</si>
  <si>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</si>
  <si>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</si>
  <si>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</si>
  <si>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</si>
  <si>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</si>
  <si>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</si>
  <si>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</si>
  <si>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</si>
  <si>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</si>
  <si>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</si>
  <si>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</si>
  <si>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</si>
  <si>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</si>
  <si>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</si>
  <si>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</si>
  <si>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</si>
  <si>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</si>
  <si>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</si>
  <si>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</si>
  <si>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</si>
  <si>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</si>
  <si>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</si>
  <si>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</si>
  <si>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</si>
  <si>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</si>
  <si>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</si>
  <si>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</si>
  <si>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</si>
  <si>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</si>
  <si>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</si>
  <si>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</si>
  <si>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</si>
  <si>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</si>
  <si>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</si>
  <si>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</si>
  <si>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</si>
  <si>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</si>
  <si>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</si>
  <si>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</si>
  <si>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</si>
  <si>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</si>
  <si>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</si>
  <si>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</si>
  <si>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</si>
  <si>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</si>
  <si>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</si>
  <si>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</si>
  <si>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</si>
  <si>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</si>
  <si>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</si>
  <si>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</si>
  <si>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</si>
  <si>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</si>
  <si>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</si>
  <si>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</si>
  <si>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</si>
  <si>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</si>
  <si>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</si>
  <si>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</si>
  <si>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</si>
  <si>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</si>
  <si>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</si>
  <si>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</si>
  <si>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</si>
  <si>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</si>
  <si>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</si>
  <si>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</si>
  <si>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</si>
  <si>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</si>
  <si>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</si>
  <si>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</si>
  <si>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</si>
  <si>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</si>
  <si>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</si>
  <si>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</si>
  <si>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</si>
  <si>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</si>
  <si>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</si>
  <si>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</si>
  <si>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</si>
  <si>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</si>
  <si>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</si>
  <si>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</si>
  <si>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</si>
  <si>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</si>
  <si>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</si>
  <si>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</si>
  <si>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</si>
  <si>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</si>
  <si>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</si>
  <si>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</si>
  <si>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</si>
  <si>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</si>
  <si>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</si>
  <si>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</si>
  <si>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</si>
  <si>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</si>
  <si>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</si>
  <si>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</si>
  <si>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</si>
  <si>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</si>
  <si>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</si>
  <si>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</si>
  <si>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</si>
  <si>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</si>
  <si>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</si>
  <si>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</si>
  <si>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</si>
  <si>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</si>
  <si>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</si>
  <si>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</si>
  <si>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</si>
  <si>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</si>
  <si>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</si>
  <si>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</si>
  <si>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</si>
  <si>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</si>
  <si>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</si>
  <si>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</si>
  <si>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</si>
  <si>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</si>
  <si>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</si>
  <si>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</si>
  <si>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</si>
  <si>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</si>
  <si>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</si>
  <si>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</si>
  <si>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</si>
  <si>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</si>
  <si>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</si>
  <si>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</si>
  <si>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</si>
  <si>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</si>
  <si>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</si>
  <si>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</si>
  <si>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</si>
  <si>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</si>
  <si>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</si>
  <si>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</si>
  <si>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</si>
  <si>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</si>
  <si>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</si>
  <si>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</si>
  <si>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</si>
  <si>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</si>
  <si>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</si>
  <si>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</si>
  <si>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</si>
  <si>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</si>
  <si>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</si>
  <si>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</si>
  <si>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</si>
  <si>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</si>
  <si>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</si>
  <si>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</si>
  <si>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</si>
  <si>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</si>
  <si>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</si>
  <si>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</si>
  <si>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</si>
  <si>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</si>
  <si>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</si>
  <si>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</si>
  <si>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</si>
  <si>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</si>
  <si>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</si>
  <si>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</si>
  <si>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</si>
  <si>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</si>
  <si>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</si>
  <si>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</si>
  <si>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</si>
  <si>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</si>
  <si>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</si>
  <si>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</si>
  <si>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</si>
  <si>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</si>
  <si>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</si>
  <si>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</si>
  <si>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</si>
  <si>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</si>
  <si>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</si>
  <si>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</si>
  <si>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</si>
  <si>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</si>
  <si>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</si>
  <si>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</si>
  <si>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</si>
  <si>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</si>
  <si>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</si>
  <si>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</si>
  <si>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</si>
  <si>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</si>
  <si>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</si>
  <si>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</si>
  <si>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</si>
  <si>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</si>
  <si>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</si>
  <si>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</si>
  <si>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</si>
  <si>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</si>
  <si>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</si>
  <si>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</si>
  <si>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</si>
  <si>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</si>
  <si>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</si>
  <si>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</si>
  <si>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</si>
  <si>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</si>
  <si>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</si>
  <si>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</si>
  <si>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</si>
  <si>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</si>
  <si>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</si>
  <si>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</si>
  <si>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</si>
  <si>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</si>
  <si>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</si>
  <si>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</si>
  <si>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</si>
  <si>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</si>
  <si>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</si>
  <si>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</si>
  <si>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</si>
  <si>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</si>
  <si>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</si>
  <si>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</si>
  <si>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</si>
  <si>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</si>
  <si>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</si>
  <si>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</si>
  <si>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</si>
  <si>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</si>
  <si>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</si>
  <si>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</si>
  <si>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</si>
  <si>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</si>
  <si>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</si>
  <si>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</si>
  <si>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</si>
  <si>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</si>
  <si>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</si>
  <si>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</si>
  <si>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</si>
  <si>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</si>
  <si>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</si>
  <si>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</si>
  <si>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</si>
  <si>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</si>
  <si>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</si>
  <si>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</si>
  <si>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</si>
  <si>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</si>
  <si>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</si>
  <si>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</si>
  <si>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</si>
  <si>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</si>
  <si>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</si>
  <si>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</si>
  <si>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</si>
  <si>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</si>
  <si>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</si>
  <si>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</si>
  <si>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</si>
  <si>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</si>
  <si>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</si>
  <si>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</si>
  <si>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</si>
  <si>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</si>
  <si>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</si>
  <si>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</si>
  <si>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</si>
  <si>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</si>
  <si>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</si>
  <si>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</si>
  <si>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</si>
  <si>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</si>
  <si>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</si>
  <si>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</si>
  <si>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</si>
  <si>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</si>
  <si>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</si>
  <si>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</si>
  <si>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</si>
  <si>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</si>
  <si>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</si>
  <si>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</si>
  <si>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</si>
  <si>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</si>
  <si>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</si>
  <si>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</si>
  <si>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</si>
  <si>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</si>
  <si>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</si>
  <si>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</si>
  <si>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</si>
  <si>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</si>
  <si>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</si>
  <si>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</si>
  <si>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</si>
  <si>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</si>
  <si>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</si>
  <si>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</si>
  <si>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</si>
  <si>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</si>
  <si>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</si>
  <si>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</si>
  <si>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</si>
  <si>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</si>
  <si>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</si>
  <si>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</si>
  <si>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</si>
  <si>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</si>
  <si>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</si>
  <si>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</si>
  <si>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</si>
  <si>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</si>
  <si>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</si>
  <si>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</si>
  <si>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</si>
  <si>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</si>
  <si>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</si>
  <si>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</si>
  <si>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</si>
  <si>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</si>
  <si>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</si>
  <si>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</si>
  <si>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</si>
  <si>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</si>
  <si>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</si>
  <si>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</si>
  <si>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</si>
  <si>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</si>
  <si>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</si>
  <si>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</si>
  <si>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</si>
  <si>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</si>
  <si>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</si>
  <si>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</si>
  <si>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</si>
  <si>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</si>
  <si>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</si>
  <si>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</si>
  <si>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</si>
  <si>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</si>
  <si>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</si>
  <si>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</si>
  <si>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</si>
  <si>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</si>
  <si>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</si>
  <si>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</si>
  <si>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</si>
  <si>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</si>
  <si>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</si>
  <si>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</si>
  <si>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</si>
  <si>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</si>
  <si>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</si>
  <si>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</si>
  <si>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</si>
  <si>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</si>
  <si>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</si>
  <si>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</si>
  <si>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</si>
  <si>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</si>
  <si>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</si>
  <si>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</si>
  <si>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</si>
  <si>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</si>
  <si>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</si>
  <si>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</si>
  <si>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</si>
  <si>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</si>
  <si>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</si>
  <si>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</si>
  <si>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</si>
  <si>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</si>
  <si>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</si>
  <si>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</si>
  <si>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</si>
  <si>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</si>
  <si>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</si>
  <si>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</si>
  <si>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</si>
  <si>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</si>
  <si>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</si>
  <si>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</si>
  <si>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</si>
  <si>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</si>
  <si>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</si>
  <si>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</si>
  <si>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</si>
  <si>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</si>
  <si>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</si>
  <si>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</si>
  <si>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</si>
  <si>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</si>
  <si>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</si>
  <si>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</si>
  <si>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</si>
  <si>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</si>
  <si>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</si>
  <si>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</si>
  <si>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</si>
  <si>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</si>
  <si>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</si>
  <si>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</si>
  <si>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</si>
  <si>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</si>
  <si>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</si>
  <si>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</si>
  <si>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</si>
  <si>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</si>
  <si>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</si>
  <si>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</si>
  <si>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</si>
  <si>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</si>
  <si>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</si>
  <si>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</si>
  <si>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</si>
  <si>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</si>
  <si>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</si>
  <si>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</si>
  <si>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</si>
  <si>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</si>
  <si>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</si>
  <si>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</si>
  <si>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</si>
  <si>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</si>
  <si>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</si>
  <si>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</si>
  <si>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</si>
  <si>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</si>
  <si>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</si>
  <si>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</si>
  <si>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</si>
  <si>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</si>
  <si>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</si>
  <si>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</si>
  <si>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</si>
  <si>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</si>
  <si>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</si>
  <si>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</si>
  <si>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</si>
  <si>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</si>
  <si>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</si>
  <si>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</si>
  <si>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</si>
  <si>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</si>
  <si>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</si>
  <si>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</si>
  <si>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</si>
  <si>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</si>
  <si>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</si>
  <si>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</si>
  <si>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</si>
  <si>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</si>
  <si>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</si>
  <si>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</si>
  <si>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</si>
  <si>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</si>
  <si>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</si>
  <si>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</si>
  <si>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</si>
  <si>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</si>
  <si>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</si>
  <si>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</si>
  <si>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</si>
  <si>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</si>
  <si>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</si>
  <si>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</si>
  <si>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</si>
  <si>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</si>
  <si>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</si>
  <si>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</si>
  <si>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</si>
  <si>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</si>
  <si>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</si>
  <si>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</si>
  <si>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</si>
  <si>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</si>
  <si>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</si>
  <si>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</si>
  <si>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</si>
  <si>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</si>
  <si>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</si>
  <si>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</si>
  <si>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</si>
  <si>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</si>
  <si>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</si>
  <si>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</si>
  <si>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</si>
  <si>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</si>
  <si>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</si>
  <si>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</si>
  <si>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</si>
  <si>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</si>
  <si>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</si>
  <si>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</si>
  <si>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</si>
  <si>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</si>
  <si>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</si>
  <si>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</si>
  <si>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</si>
  <si>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</si>
  <si>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</si>
  <si>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</si>
  <si>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</si>
  <si>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</si>
  <si>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</si>
  <si>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</si>
  <si>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</si>
  <si>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</si>
  <si>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</si>
  <si>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</si>
  <si>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</si>
  <si>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</si>
  <si>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</si>
  <si>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</si>
  <si>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</si>
  <si>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</si>
  <si>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</si>
  <si>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</si>
  <si>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</si>
  <si>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</si>
  <si>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</si>
  <si>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</si>
  <si>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</si>
  <si>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</si>
  <si>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</si>
  <si>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</si>
  <si>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</si>
  <si>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</si>
  <si>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</si>
  <si>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</si>
  <si>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</si>
  <si>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</si>
  <si>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</si>
  <si>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</si>
  <si>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</si>
  <si>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</si>
  <si>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</si>
  <si>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</si>
  <si>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</si>
  <si>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</si>
  <si>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</si>
  <si>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</si>
  <si>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</si>
  <si>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</si>
  <si>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</si>
  <si>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</si>
  <si>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</si>
  <si>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</si>
  <si>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</si>
  <si>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</si>
  <si>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</si>
  <si>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</si>
  <si>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</si>
  <si>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</si>
  <si>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</si>
  <si>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</si>
  <si>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</si>
  <si>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</si>
  <si>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</si>
  <si>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</si>
  <si>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</si>
  <si>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</si>
  <si>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</si>
  <si>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</si>
  <si>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</si>
  <si>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</si>
  <si>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</si>
  <si>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</si>
  <si>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</si>
  <si>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</si>
  <si>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</si>
  <si>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</si>
  <si>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</si>
  <si>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</si>
  <si>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</si>
  <si>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</si>
  <si>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</si>
  <si>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</si>
  <si>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</si>
  <si>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</si>
  <si>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</si>
  <si>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</si>
  <si>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</si>
  <si>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</si>
  <si>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</si>
  <si>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</si>
  <si>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</si>
  <si>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</si>
  <si>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</si>
  <si>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</si>
  <si>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</si>
  <si>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</si>
  <si>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</si>
  <si>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</si>
  <si>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</si>
  <si>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</si>
  <si>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</si>
  <si>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</si>
  <si>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</si>
  <si>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</si>
  <si>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</si>
  <si>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</si>
  <si>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</si>
  <si>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</si>
  <si>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</si>
  <si>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</si>
  <si>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</si>
  <si>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</si>
  <si>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</si>
  <si>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</si>
  <si>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</si>
  <si>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</si>
  <si>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</si>
  <si>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</si>
  <si>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</si>
  <si>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</si>
  <si>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</si>
  <si>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</si>
  <si>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</si>
  <si>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</si>
  <si>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</si>
  <si>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</si>
  <si>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</si>
  <si>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</si>
  <si>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</si>
  <si>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</si>
  <si>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</si>
  <si>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</si>
  <si>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</si>
  <si>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</si>
  <si>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</si>
  <si>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</si>
  <si>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</si>
  <si>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</si>
  <si>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</si>
  <si>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</si>
  <si>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</si>
  <si>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</si>
  <si>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</si>
  <si>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</si>
  <si>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</si>
  <si>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</si>
  <si>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</si>
  <si>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</si>
  <si>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</si>
  <si>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</si>
  <si>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</si>
  <si>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</si>
  <si>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</si>
  <si>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</si>
  <si>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</si>
  <si>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</si>
  <si>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</si>
  <si>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</si>
  <si>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</si>
  <si>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</si>
  <si>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</si>
  <si>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</si>
  <si>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</si>
  <si>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</si>
  <si>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</si>
  <si>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</si>
  <si>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</si>
  <si>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</si>
  <si>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</si>
  <si>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</si>
  <si>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</si>
  <si>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</si>
  <si>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</si>
  <si>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</si>
  <si>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</si>
  <si>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</si>
  <si>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</si>
  <si>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</si>
  <si>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</si>
  <si>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</si>
  <si>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</si>
  <si>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</si>
  <si>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</si>
  <si>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</si>
  <si>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</si>
  <si>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</si>
  <si>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</si>
  <si>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</si>
  <si>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</si>
  <si>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</si>
  <si>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</si>
  <si>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</si>
  <si>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</si>
  <si>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</si>
  <si>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</si>
  <si>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</si>
  <si>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</si>
  <si>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</si>
  <si>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</si>
  <si>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</si>
  <si>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</si>
  <si>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</si>
  <si>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</si>
  <si>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</si>
  <si>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</si>
  <si>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</si>
  <si>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</si>
  <si>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</si>
  <si>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</si>
  <si>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</si>
  <si>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</si>
  <si>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</si>
  <si>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</si>
  <si>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</si>
  <si>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</si>
  <si>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</si>
  <si>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</si>
  <si>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</si>
  <si>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</si>
  <si>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</si>
  <si>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</si>
  <si>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</si>
  <si>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</si>
  <si>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</si>
  <si>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</si>
  <si>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</si>
  <si>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</si>
  <si>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</si>
  <si>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</si>
  <si>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</si>
  <si>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</si>
  <si>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</si>
  <si>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</si>
  <si>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</si>
  <si>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</si>
  <si>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</si>
  <si>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</si>
  <si>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</si>
  <si>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</si>
  <si>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</si>
  <si>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</si>
  <si>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</si>
  <si>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</si>
  <si>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</si>
  <si>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</si>
  <si>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</si>
  <si>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</si>
  <si>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</si>
  <si>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</si>
  <si>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</si>
  <si>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</si>
  <si>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</si>
  <si>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</si>
  <si>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</si>
  <si>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</si>
  <si>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</si>
  <si>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</si>
  <si>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</si>
  <si>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</si>
  <si>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</si>
  <si>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</si>
  <si>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</si>
  <si>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</si>
  <si>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</si>
  <si>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</si>
  <si>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</si>
  <si>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</si>
  <si>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</si>
  <si>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</si>
  <si>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</si>
  <si>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</si>
  <si>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</si>
  <si>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</si>
  <si>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</si>
  <si>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</si>
  <si>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</si>
  <si>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</si>
  <si>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</si>
  <si>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</si>
  <si>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</si>
  <si>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</si>
  <si>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</si>
  <si>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</si>
  <si>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</si>
  <si>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</si>
  <si>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</si>
  <si>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</si>
  <si>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</si>
  <si>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</si>
  <si>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</si>
  <si>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</si>
  <si>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</si>
  <si>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</si>
  <si>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</si>
  <si>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</si>
  <si>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</si>
  <si>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</si>
  <si>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</si>
  <si>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</si>
  <si>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</si>
  <si>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</si>
  <si>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</si>
  <si>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</si>
  <si>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</si>
  <si>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</si>
  <si>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</si>
  <si>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</si>
  <si>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</si>
  <si>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</si>
  <si>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</si>
  <si>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</si>
  <si>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</si>
  <si>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</si>
  <si>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</si>
  <si>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</si>
  <si>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</si>
  <si>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</si>
  <si>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</si>
  <si>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</si>
  <si>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</si>
  <si>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</si>
  <si>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</si>
  <si>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</si>
  <si>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</si>
  <si>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</si>
  <si>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</si>
  <si>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</si>
  <si>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</si>
  <si>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</si>
  <si>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</si>
  <si>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</si>
  <si>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</si>
  <si>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</si>
  <si>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</si>
  <si>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</si>
  <si>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</si>
  <si>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</si>
  <si>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</si>
  <si>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</si>
  <si>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</si>
  <si>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</si>
  <si>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</si>
  <si>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</si>
  <si>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</si>
  <si>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</si>
  <si>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</si>
  <si>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</si>
  <si>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</si>
  <si>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</si>
  <si>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</si>
  <si>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</si>
  <si>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</si>
  <si>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</si>
  <si>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</si>
  <si>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</si>
  <si>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</si>
  <si>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</si>
  <si>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</si>
  <si>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</si>
  <si>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</si>
  <si>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</si>
  <si>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</si>
  <si>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</si>
  <si>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</si>
  <si>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</si>
  <si>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</si>
  <si>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</si>
  <si>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</si>
  <si>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</si>
  <si>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</si>
  <si>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</si>
  <si>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</si>
  <si>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</si>
  <si>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</si>
  <si>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</si>
  <si>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</si>
  <si>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</si>
  <si>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</si>
  <si>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</si>
  <si>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</si>
  <si>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</si>
  <si>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</si>
  <si>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</si>
  <si>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</si>
  <si>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</si>
  <si>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</si>
  <si>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</si>
  <si>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</si>
  <si>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</si>
  <si>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</si>
  <si>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</si>
  <si>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</si>
  <si>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</si>
  <si>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</si>
  <si>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</si>
  <si>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</si>
  <si>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</si>
  <si>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</si>
  <si>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</si>
  <si>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</si>
  <si>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</si>
  <si>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</si>
  <si>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</si>
  <si>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</si>
  <si>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</si>
  <si>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</si>
  <si>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</si>
  <si>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</si>
  <si>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</si>
  <si>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</si>
  <si>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</si>
  <si>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</si>
  <si>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</si>
  <si>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</si>
  <si>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</si>
  <si>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</si>
  <si>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</si>
  <si>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</si>
  <si>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</si>
  <si>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</si>
  <si>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</si>
  <si>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</si>
  <si>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</si>
  <si>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</si>
  <si>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</si>
  <si>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</si>
  <si>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</si>
  <si>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</si>
  <si>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</si>
  <si>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</si>
  <si>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</si>
  <si>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</si>
  <si>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</si>
  <si>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</si>
  <si>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</si>
  <si>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</si>
  <si>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</si>
  <si>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</si>
  <si>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</si>
  <si>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</si>
  <si>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</si>
  <si>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</si>
  <si>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</si>
  <si>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</si>
  <si>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</si>
  <si>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</si>
  <si>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</si>
  <si>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</si>
  <si>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</si>
  <si>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</si>
  <si>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</si>
  <si>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</si>
  <si>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</si>
  <si>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</si>
  <si>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</si>
  <si>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</si>
  <si>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</si>
  <si>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</si>
  <si>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</si>
  <si>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</si>
  <si>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</si>
  <si>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</si>
  <si>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</si>
  <si>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</si>
  <si>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</si>
  <si>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</si>
  <si>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</si>
  <si>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</si>
  <si>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</si>
  <si>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</si>
  <si>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</si>
  <si>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</si>
  <si>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</si>
  <si>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</si>
  <si>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</si>
  <si>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</si>
  <si>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</si>
  <si>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</si>
  <si>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</si>
  <si>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</si>
  <si>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</si>
  <si>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</si>
  <si>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</si>
  <si>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</si>
  <si>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</si>
  <si>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</si>
  <si>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</si>
  <si>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</si>
  <si>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</si>
  <si>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</si>
  <si>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</si>
  <si>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</si>
  <si>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</si>
  <si>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</si>
  <si>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</si>
  <si>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</si>
  <si>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</si>
  <si>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</si>
  <si>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</si>
  <si>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</si>
  <si>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</si>
  <si>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</si>
  <si>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</si>
  <si>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</si>
  <si>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</si>
  <si>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</si>
  <si>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</si>
  <si>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</si>
  <si>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</si>
  <si>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</si>
  <si>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</si>
  <si>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</si>
  <si>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</si>
  <si>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</si>
  <si>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</si>
  <si>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</si>
  <si>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</si>
  <si>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</si>
  <si>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</si>
  <si>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</si>
  <si>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</si>
  <si>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</si>
  <si>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</si>
  <si>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</si>
  <si>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</si>
  <si>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</si>
  <si>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</si>
  <si>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</si>
  <si>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</si>
  <si>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</si>
  <si>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</si>
  <si>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</si>
  <si>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</si>
  <si>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</si>
  <si>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</si>
  <si>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</si>
  <si>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</si>
  <si>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</si>
  <si>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</si>
  <si>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</si>
  <si>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</si>
  <si>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</si>
  <si>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</si>
  <si>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</si>
  <si>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</si>
  <si>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</si>
  <si>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</si>
  <si>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</si>
  <si>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</si>
  <si>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</si>
  <si>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</si>
  <si>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</si>
  <si>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</si>
  <si>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</si>
  <si>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</si>
  <si>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</si>
  <si>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</si>
  <si>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</si>
  <si>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</si>
  <si>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</si>
  <si>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</si>
  <si>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</si>
  <si>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</si>
  <si>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</si>
  <si>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</si>
  <si>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</si>
  <si>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</si>
  <si>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</si>
  <si>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</si>
  <si>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</si>
  <si>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</si>
  <si>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</si>
  <si>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</si>
  <si>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</si>
  <si>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</si>
  <si>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</si>
  <si>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</si>
  <si>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</si>
  <si>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</si>
  <si>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</si>
  <si>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</si>
  <si>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</si>
  <si>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</si>
  <si>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</si>
  <si>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</si>
  <si>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</si>
  <si>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</si>
  <si>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</si>
  <si>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</si>
  <si>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</si>
  <si>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</si>
  <si>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</si>
  <si>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</si>
  <si>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</si>
  <si>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</si>
  <si>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</si>
  <si>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</si>
  <si>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</si>
  <si>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</si>
  <si>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</si>
  <si>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</si>
  <si>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</si>
  <si>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</si>
  <si>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</si>
  <si>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</si>
  <si>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</si>
  <si>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</si>
  <si>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</si>
  <si>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</si>
  <si>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</si>
  <si>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</si>
  <si>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</si>
  <si>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</si>
  <si>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</si>
  <si>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</si>
  <si>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</si>
  <si>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</si>
  <si>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</si>
  <si>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</si>
  <si>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</si>
  <si>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</si>
  <si>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</si>
  <si>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</si>
  <si>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</si>
  <si>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</si>
  <si>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</si>
  <si>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</si>
  <si>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</si>
  <si>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</si>
  <si>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</si>
  <si>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</si>
  <si>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</si>
  <si>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</si>
  <si>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</si>
  <si>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</si>
  <si>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</si>
  <si>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</si>
  <si>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</si>
  <si>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</si>
  <si>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</si>
  <si>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</si>
  <si>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</si>
  <si>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</si>
  <si>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</si>
  <si>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</si>
  <si>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</si>
  <si>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</si>
  <si>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</si>
  <si>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</si>
  <si>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</si>
  <si>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</si>
  <si>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</si>
  <si>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</si>
  <si>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</si>
  <si>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</si>
  <si>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</si>
  <si>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</si>
  <si>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</si>
  <si>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</si>
  <si>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</si>
  <si>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</si>
  <si>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</si>
  <si>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</si>
  <si>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</si>
  <si>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</si>
  <si>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</si>
  <si>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</si>
  <si>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</si>
  <si>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</si>
  <si>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</si>
  <si>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</si>
  <si>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</si>
  <si>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</si>
  <si>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</si>
  <si>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</si>
  <si>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</si>
  <si>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</si>
  <si>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</si>
  <si>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</si>
  <si>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</si>
  <si>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</si>
  <si>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</si>
  <si>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</si>
  <si>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</si>
  <si>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</si>
  <si>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</si>
  <si>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</si>
  <si>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</si>
  <si>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</si>
  <si>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</si>
  <si>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</si>
  <si>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</si>
  <si>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</si>
  <si>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</si>
  <si>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</si>
  <si>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</si>
  <si>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</si>
  <si>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</si>
  <si>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</si>
  <si>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</si>
  <si>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</si>
  <si>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</si>
  <si>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</si>
  <si>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</si>
  <si>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</si>
  <si>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</si>
  <si>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</si>
  <si>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</si>
  <si>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</si>
  <si>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</si>
  <si>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</si>
  <si>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</si>
  <si>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</si>
  <si>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</si>
  <si>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</si>
  <si>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</si>
  <si>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</si>
  <si>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</si>
  <si>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</si>
  <si>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</si>
  <si>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</si>
  <si>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</si>
  <si>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</si>
  <si>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</si>
  <si>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</si>
  <si>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</si>
  <si>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</si>
  <si>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</si>
  <si>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</si>
  <si>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</si>
  <si>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</si>
  <si>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</si>
  <si>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</si>
  <si>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</si>
  <si>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</si>
  <si>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</si>
  <si>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</si>
  <si>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</si>
  <si>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</si>
  <si>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</si>
  <si>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</si>
  <si>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</si>
  <si>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</si>
  <si>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</si>
  <si>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</si>
  <si>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</si>
  <si>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</si>
  <si>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</si>
  <si>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</si>
  <si>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</si>
  <si>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</si>
  <si>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</si>
  <si>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</si>
  <si>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</si>
  <si>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</si>
  <si>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</si>
  <si>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</si>
  <si>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</si>
  <si>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</si>
  <si>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</si>
  <si>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</si>
  <si>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</si>
  <si>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</si>
  <si>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</si>
  <si>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</si>
  <si>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</si>
  <si>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</si>
  <si>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</si>
  <si>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</si>
  <si>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</si>
  <si>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</si>
  <si>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</si>
  <si>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</si>
  <si>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</si>
  <si>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</si>
  <si>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</si>
  <si>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</si>
  <si>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</si>
  <si>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</si>
  <si>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</si>
  <si>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</si>
  <si>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</si>
  <si>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</si>
  <si>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</si>
  <si>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</si>
  <si>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</si>
  <si>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</si>
  <si>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</si>
  <si>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</si>
  <si>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</si>
  <si>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</si>
  <si>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</si>
  <si>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</si>
  <si>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</si>
  <si>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</si>
  <si>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</si>
  <si>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</si>
  <si>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</si>
  <si>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</si>
  <si>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</si>
  <si>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</si>
  <si>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</si>
  <si>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</si>
  <si>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</si>
  <si>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</si>
  <si>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</si>
  <si>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</si>
  <si>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</si>
  <si>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</si>
  <si>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</si>
  <si>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</si>
  <si>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</si>
  <si>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</si>
  <si>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</si>
  <si>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</si>
  <si>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</si>
  <si>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</si>
  <si>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</si>
  <si>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</si>
  <si>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</si>
  <si>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</si>
  <si>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</si>
  <si>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</si>
  <si>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</si>
  <si>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</si>
  <si>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</si>
  <si>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</si>
  <si>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</si>
  <si>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</si>
  <si>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</si>
  <si>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</si>
  <si>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</si>
  <si>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</si>
  <si>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</si>
  <si>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</si>
  <si>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</si>
  <si>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</si>
  <si>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</si>
  <si>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</si>
  <si>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</si>
  <si>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</si>
  <si>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</si>
  <si>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</si>
  <si>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</si>
  <si>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</si>
  <si>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</si>
  <si>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</si>
  <si>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</si>
  <si>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</si>
  <si>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</si>
  <si>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</si>
  <si>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</si>
  <si>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</si>
  <si>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</si>
  <si>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</si>
  <si>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</si>
  <si>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</si>
  <si>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</si>
  <si>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</si>
  <si>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</si>
  <si>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</si>
  <si>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</si>
  <si>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</si>
  <si>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</si>
  <si>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</si>
  <si>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</si>
  <si>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</si>
  <si>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</si>
  <si>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</si>
  <si>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</si>
  <si>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</si>
  <si>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</si>
  <si>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</si>
  <si>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</si>
  <si>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</si>
  <si>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</si>
  <si>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</si>
  <si>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</si>
  <si>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</si>
  <si>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</si>
  <si>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</si>
  <si>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</si>
  <si>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</si>
  <si>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</si>
  <si>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</si>
  <si>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</si>
  <si>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</si>
  <si>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</si>
  <si>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</si>
  <si>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</si>
  <si>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</si>
  <si>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</si>
  <si>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</si>
  <si>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</si>
  <si>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</si>
  <si>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</si>
  <si>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</si>
  <si>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</si>
  <si>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</si>
  <si>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</si>
  <si>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</si>
  <si>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</si>
  <si>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</si>
  <si>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</si>
  <si>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</si>
  <si>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</si>
  <si>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</si>
  <si>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</si>
  <si>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</si>
  <si>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</si>
  <si>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</si>
  <si>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</si>
  <si>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</si>
  <si>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</si>
  <si>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</si>
  <si>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</si>
  <si>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</si>
  <si>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</si>
  <si>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</si>
  <si>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</si>
  <si>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</si>
  <si>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</si>
  <si>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</si>
  <si>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</si>
  <si>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</si>
  <si>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</si>
  <si>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</si>
  <si>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</si>
  <si>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</si>
  <si>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</si>
  <si>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</si>
  <si>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</si>
  <si>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</si>
  <si>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</si>
  <si>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</si>
  <si>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</si>
  <si>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</si>
  <si>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</si>
  <si>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</si>
  <si>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</si>
  <si>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</si>
  <si>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</si>
  <si>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</si>
  <si>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</si>
  <si>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</si>
  <si>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</si>
  <si>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</si>
  <si>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</si>
  <si>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</si>
  <si>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</si>
  <si>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</si>
  <si>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</si>
  <si>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</si>
  <si>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</si>
  <si>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</si>
  <si>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</si>
  <si>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</si>
  <si>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</si>
  <si>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</si>
  <si>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</si>
  <si>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</si>
  <si>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</si>
  <si>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</si>
  <si>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</si>
  <si>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</si>
  <si>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</si>
  <si>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</si>
  <si>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</si>
  <si>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</si>
  <si>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</si>
  <si>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</si>
  <si>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</si>
  <si>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</si>
  <si>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</si>
  <si>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</si>
  <si>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</si>
  <si>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</si>
  <si>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</si>
  <si>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</si>
  <si>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</si>
  <si>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</si>
  <si>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</si>
  <si>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</si>
  <si>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</si>
  <si>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</si>
  <si>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</si>
  <si>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</si>
  <si>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</si>
  <si>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</si>
  <si>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</si>
  <si>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</si>
  <si>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</si>
  <si>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</si>
  <si>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</si>
  <si>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</si>
  <si>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</si>
  <si>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</si>
  <si>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</si>
  <si>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</si>
  <si>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</si>
  <si>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</si>
  <si>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</si>
  <si>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</si>
  <si>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</si>
  <si>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</si>
  <si>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</si>
  <si>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</si>
  <si>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</si>
  <si>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</si>
  <si>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</si>
  <si>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</si>
  <si>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</si>
  <si>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</si>
  <si>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</si>
  <si>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</si>
  <si>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</si>
  <si>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</si>
  <si>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</si>
  <si>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</si>
  <si>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</si>
  <si>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</si>
  <si>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</si>
  <si>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</si>
  <si>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</si>
  <si>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</si>
  <si>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</si>
  <si>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</si>
  <si>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</si>
  <si>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</si>
  <si>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</si>
  <si>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</si>
  <si>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</si>
  <si>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</si>
  <si>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</si>
  <si>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</si>
  <si>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</si>
  <si>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</si>
  <si>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</si>
  <si>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</si>
  <si>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</si>
  <si>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</si>
  <si>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</si>
  <si>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</si>
  <si>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</si>
  <si>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</si>
  <si>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</si>
  <si>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</si>
  <si>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</si>
  <si>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</si>
  <si>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</si>
  <si>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</si>
  <si>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</si>
  <si>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</si>
  <si>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</si>
  <si>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</si>
  <si>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</si>
  <si>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</si>
  <si>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</si>
  <si>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</si>
  <si>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</si>
  <si>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</si>
  <si>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</si>
  <si>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</si>
  <si>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</si>
  <si>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</si>
  <si>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</si>
  <si>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</si>
  <si>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</si>
  <si>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</si>
  <si>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</si>
  <si>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</si>
  <si>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</si>
  <si>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</si>
  <si>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</si>
  <si>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</si>
  <si>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</si>
  <si>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</si>
  <si>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</si>
  <si>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</si>
  <si>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</si>
  <si>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</si>
  <si>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</si>
  <si>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</si>
  <si>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</si>
  <si>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</si>
  <si>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</si>
  <si>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</si>
  <si>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</si>
  <si>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</si>
  <si>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</si>
  <si>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</si>
  <si>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</si>
  <si>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</si>
  <si>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</si>
  <si>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</si>
  <si>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</si>
  <si>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</si>
  <si>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</si>
  <si>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</si>
  <si>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</si>
  <si>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</si>
  <si>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</si>
  <si>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</si>
  <si>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</si>
  <si>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</si>
  <si>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</si>
  <si>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</si>
  <si>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</si>
  <si>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</si>
  <si>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</si>
  <si>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</si>
  <si>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</si>
  <si>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</si>
  <si>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</si>
  <si>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</si>
  <si>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</si>
  <si>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</si>
  <si>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</si>
  <si>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</si>
  <si>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</si>
  <si>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</si>
  <si>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</si>
  <si>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</si>
  <si>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</si>
  <si>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</si>
  <si>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</si>
  <si>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</si>
  <si>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</si>
  <si>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</si>
  <si>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</si>
  <si>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</si>
  <si>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</si>
  <si>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</si>
  <si>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</si>
  <si>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</si>
  <si>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</si>
  <si>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</si>
  <si>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</si>
  <si>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</si>
  <si>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</si>
  <si>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</si>
  <si>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</si>
  <si>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</si>
  <si>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</si>
  <si>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</si>
  <si>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</si>
  <si>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</si>
  <si>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</si>
  <si>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</si>
  <si>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</si>
  <si>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</si>
  <si>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</si>
  <si>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</si>
  <si>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</si>
  <si>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</si>
  <si>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</si>
  <si>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</si>
  <si>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</si>
  <si>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</si>
  <si>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</si>
  <si>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</si>
  <si>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</si>
  <si>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</si>
  <si>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</si>
  <si>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</si>
  <si>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</si>
  <si>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</si>
  <si>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</si>
  <si>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</si>
  <si>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</si>
  <si>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</si>
  <si>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</si>
  <si>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</si>
  <si>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</si>
  <si>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</si>
  <si>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</si>
  <si>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</si>
  <si>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</si>
  <si>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</si>
  <si>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</si>
  <si>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</si>
  <si>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</si>
  <si>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</si>
  <si>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</si>
  <si>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</si>
  <si>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</si>
  <si>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</si>
  <si>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</si>
  <si>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</si>
  <si>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</si>
  <si>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</si>
  <si>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</si>
  <si>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</si>
  <si>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</si>
  <si>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</si>
  <si>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</si>
  <si>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</si>
  <si>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</si>
  <si>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</si>
  <si>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</si>
  <si>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</si>
  <si>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</si>
  <si>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</si>
  <si>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</si>
  <si>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</si>
  <si>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</si>
  <si>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</si>
  <si>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</si>
  <si>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</si>
  <si>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</si>
  <si>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</si>
  <si>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</si>
  <si>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</si>
  <si>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</si>
  <si>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</si>
  <si>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</si>
  <si>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</si>
  <si>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</si>
  <si>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</si>
  <si>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</si>
  <si>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</si>
  <si>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</si>
  <si>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</si>
  <si>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</si>
  <si>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</si>
  <si>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</si>
  <si>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</si>
  <si>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</si>
  <si>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</si>
  <si>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</si>
  <si>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</si>
  <si>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</si>
  <si>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</si>
  <si>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</si>
  <si>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</si>
  <si>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</si>
  <si>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</si>
  <si>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</si>
  <si>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</si>
  <si>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</si>
  <si>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</si>
  <si>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</si>
  <si>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</si>
  <si>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</si>
  <si>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</si>
  <si>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</si>
  <si>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</si>
  <si>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</si>
  <si>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</si>
  <si>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</si>
  <si>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</si>
  <si>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</si>
  <si>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</si>
  <si>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</si>
  <si>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</si>
  <si>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</si>
  <si>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</si>
  <si>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</si>
  <si>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</si>
  <si>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</si>
  <si>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</si>
  <si>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</si>
  <si>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</si>
  <si>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</si>
  <si>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</si>
  <si>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</si>
  <si>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</si>
  <si>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</si>
  <si>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</si>
  <si>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</si>
  <si>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</si>
  <si>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</si>
  <si>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</si>
  <si>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</si>
  <si>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</si>
  <si>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</si>
  <si>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</si>
  <si>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</si>
  <si>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</si>
  <si>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</si>
  <si>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</si>
  <si>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</si>
  <si>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</si>
  <si>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</si>
  <si>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</si>
  <si>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</si>
  <si>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</si>
  <si>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</si>
  <si>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</si>
  <si>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</si>
  <si>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</si>
  <si>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</si>
  <si>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</si>
  <si>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</si>
  <si>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</si>
  <si>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</si>
  <si>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</si>
  <si>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</si>
  <si>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</si>
  <si>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</si>
  <si>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</si>
  <si>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</si>
  <si>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</si>
  <si>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</si>
  <si>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</si>
  <si>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</si>
  <si>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</si>
  <si>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</si>
  <si>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</si>
  <si>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</si>
  <si>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</si>
  <si>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</si>
  <si>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</si>
  <si>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</si>
  <si>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</si>
  <si>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</si>
  <si>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</si>
  <si>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</si>
  <si>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</si>
  <si>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</si>
  <si>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</si>
  <si>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</si>
  <si>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</si>
  <si>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</si>
  <si>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</si>
  <si>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</si>
  <si>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</si>
  <si>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</si>
  <si>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</si>
  <si>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</si>
  <si>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</si>
  <si>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</si>
  <si>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</si>
  <si>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</si>
  <si>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</si>
  <si>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</si>
  <si>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</si>
  <si>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</si>
  <si>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</si>
  <si>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</si>
  <si>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</si>
  <si>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</si>
  <si>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</si>
  <si>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</si>
  <si>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</si>
  <si>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</si>
  <si>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</si>
  <si>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</si>
  <si>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</si>
  <si>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</si>
  <si>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</si>
  <si>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</si>
  <si>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</si>
  <si>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</si>
  <si>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</si>
  <si>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</si>
  <si>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</si>
  <si>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</si>
  <si>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</si>
  <si>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</si>
  <si>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</si>
  <si>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</si>
  <si>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</si>
  <si>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</si>
  <si>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</si>
  <si>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</si>
  <si>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</si>
  <si>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</si>
  <si>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</si>
  <si>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</si>
  <si>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</si>
  <si>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</si>
  <si>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</si>
  <si>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</si>
  <si>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</si>
  <si>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</si>
  <si>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</si>
  <si>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</si>
  <si>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</si>
  <si>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</si>
  <si>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</si>
  <si>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</si>
  <si>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</si>
  <si>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</si>
  <si>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</si>
  <si>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</si>
  <si>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</si>
  <si>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</si>
  <si>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</si>
  <si>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</si>
  <si>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</si>
  <si>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</si>
  <si>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</si>
  <si>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</si>
  <si>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</si>
  <si>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</si>
  <si>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</si>
  <si>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</si>
  <si>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</si>
  <si>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</si>
  <si>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</si>
  <si>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</si>
  <si>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</si>
  <si>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</si>
  <si>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</si>
  <si>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</si>
  <si>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</si>
  <si>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</si>
  <si>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</si>
  <si>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</si>
  <si>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</si>
  <si>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</si>
  <si>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</si>
  <si>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</si>
  <si>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</si>
  <si>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</si>
  <si>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</si>
  <si>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</si>
  <si>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</si>
  <si>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</si>
  <si>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</si>
  <si>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</si>
  <si>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</si>
  <si>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</si>
  <si>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</si>
  <si>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</si>
  <si>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</si>
  <si>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</si>
  <si>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</si>
  <si>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</si>
  <si>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</si>
  <si>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</si>
  <si>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</si>
  <si>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</si>
  <si>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</si>
  <si>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</si>
  <si>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</si>
  <si>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</si>
  <si>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</si>
  <si>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</si>
  <si>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</si>
  <si>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</si>
  <si>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</si>
  <si>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</si>
  <si>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</si>
  <si>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</si>
  <si>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</si>
  <si>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</si>
  <si>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</si>
  <si>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</si>
  <si>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</si>
  <si>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</si>
  <si>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</si>
  <si>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</si>
  <si>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</si>
  <si>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</si>
  <si>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</si>
  <si>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</si>
  <si>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</si>
  <si>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</si>
  <si>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</si>
  <si>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</si>
  <si>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</si>
  <si>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</si>
  <si>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</si>
  <si>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</si>
  <si>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</si>
  <si>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</si>
  <si>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</si>
  <si>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</si>
  <si>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</si>
  <si>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</si>
  <si>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</si>
  <si>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</si>
  <si>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</si>
  <si>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</si>
  <si>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</si>
  <si>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</si>
  <si>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</si>
  <si>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</si>
  <si>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</si>
  <si>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</si>
  <si>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</si>
  <si>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</si>
  <si>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</si>
  <si>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</si>
  <si>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</si>
  <si>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</si>
  <si>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</si>
  <si>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</si>
  <si>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</si>
  <si>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</si>
  <si>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</si>
  <si>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</si>
  <si>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</si>
  <si>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</si>
  <si>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</si>
  <si>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</si>
  <si>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</si>
  <si>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</si>
  <si>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</si>
  <si>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</si>
  <si>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</si>
  <si>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</si>
  <si>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</si>
  <si>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</si>
  <si>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</si>
  <si>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</si>
  <si>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</si>
  <si>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</si>
  <si>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</si>
  <si>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</si>
  <si>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</si>
  <si>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</si>
  <si>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</si>
  <si>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</si>
  <si>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</si>
  <si>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</si>
  <si>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</si>
  <si>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</si>
  <si>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</si>
  <si>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</si>
  <si>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</si>
  <si>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</si>
  <si>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</si>
  <si>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</si>
  <si>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</si>
  <si>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</si>
  <si>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</si>
  <si>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</si>
  <si>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</si>
  <si>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</si>
  <si>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</si>
  <si>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</si>
  <si>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</si>
  <si>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</si>
  <si>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</si>
  <si>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</si>
  <si>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</si>
  <si>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</si>
  <si>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</si>
  <si>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</si>
  <si>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</si>
  <si>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</si>
  <si>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</si>
  <si>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</si>
  <si>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</si>
  <si>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</si>
  <si>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</si>
  <si>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</si>
  <si>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</si>
  <si>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</si>
  <si>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</si>
  <si>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</si>
  <si>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</si>
  <si>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</si>
  <si>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</si>
  <si>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</si>
  <si>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</si>
  <si>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</si>
  <si>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</si>
  <si>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</si>
  <si>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</si>
  <si>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</si>
  <si>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</si>
  <si>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</si>
  <si>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</si>
  <si>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</si>
  <si>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</si>
  <si>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</si>
  <si>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</si>
  <si>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</si>
  <si>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</si>
  <si>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</si>
  <si>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</si>
  <si>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</si>
  <si>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</si>
  <si>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</si>
  <si>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</si>
  <si>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</si>
  <si>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</si>
  <si>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</si>
  <si>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</si>
  <si>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</si>
  <si>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</si>
  <si>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</si>
  <si>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</si>
  <si>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</si>
  <si>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</si>
  <si>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</si>
  <si>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</si>
  <si>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</si>
  <si>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</si>
  <si>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</si>
  <si>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</si>
  <si>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</si>
  <si>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</si>
  <si>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</si>
  <si>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</si>
  <si>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</si>
  <si>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</si>
  <si>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</si>
  <si>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</si>
  <si>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</si>
  <si>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</si>
  <si>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</si>
  <si>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</si>
  <si>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</si>
  <si>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</si>
  <si>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</si>
  <si>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</si>
  <si>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</si>
  <si>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</si>
  <si>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</si>
  <si>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</si>
  <si>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</si>
  <si>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</si>
  <si>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</si>
  <si>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</si>
  <si>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</si>
  <si>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</si>
  <si>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</si>
  <si>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</si>
  <si>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</si>
  <si>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</si>
  <si>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</si>
  <si>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</si>
  <si>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</si>
  <si>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</si>
  <si>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</si>
  <si>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</si>
  <si>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</si>
  <si>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</si>
  <si>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</si>
  <si>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</si>
  <si>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</si>
  <si>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</si>
  <si>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</si>
  <si>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</si>
  <si>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</si>
  <si>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</si>
  <si>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</si>
  <si>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</si>
  <si>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</si>
  <si>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</si>
  <si>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</si>
  <si>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</si>
  <si>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</si>
  <si>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</si>
  <si>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</si>
  <si>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</si>
  <si>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</si>
  <si>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</si>
  <si>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</si>
  <si>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</si>
  <si>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</si>
  <si>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</si>
  <si>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</si>
  <si>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</si>
  <si>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</si>
  <si>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</si>
  <si>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</si>
  <si>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</si>
  <si>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</si>
  <si>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</si>
  <si>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</si>
  <si>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</si>
  <si>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</si>
  <si>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</si>
  <si>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</si>
  <si>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</si>
  <si>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</si>
  <si>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</si>
  <si>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</si>
  <si>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</si>
  <si>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</si>
  <si>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</si>
  <si>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</si>
  <si>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</si>
  <si>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</si>
  <si>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</si>
  <si>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</si>
  <si>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</si>
  <si>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</si>
  <si>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</si>
  <si>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</si>
  <si>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</si>
  <si>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</si>
  <si>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</si>
  <si>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</si>
  <si>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</si>
  <si>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</si>
  <si>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</si>
  <si>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</si>
  <si>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</si>
  <si>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</si>
  <si>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</si>
  <si>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</si>
  <si>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</si>
  <si>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</si>
  <si>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</si>
  <si>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</si>
  <si>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</si>
  <si>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</si>
  <si>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</si>
  <si>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</si>
  <si>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</si>
  <si>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</si>
  <si>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</si>
  <si>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</si>
  <si>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</si>
  <si>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</si>
  <si>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</si>
  <si>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</si>
  <si>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</si>
  <si>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</si>
  <si>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</si>
  <si>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</si>
  <si>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</si>
  <si>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</si>
  <si>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</si>
  <si>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</si>
  <si>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</si>
  <si>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</si>
  <si>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</si>
  <si>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</si>
  <si>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</si>
  <si>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</si>
  <si>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</si>
  <si>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</si>
  <si>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</si>
  <si>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</si>
  <si>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</si>
  <si>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</si>
  <si>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</si>
  <si>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</si>
  <si>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</si>
  <si>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</si>
  <si>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</si>
  <si>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</si>
  <si>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</si>
  <si>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</si>
  <si>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</si>
  <si>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</si>
  <si>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</si>
  <si>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</si>
  <si>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</si>
  <si>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</si>
  <si>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</si>
  <si>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</si>
  <si>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</si>
  <si>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</si>
  <si>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</si>
  <si>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</si>
  <si>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</si>
  <si>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</si>
  <si>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</si>
  <si>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</si>
  <si>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</si>
  <si>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</si>
  <si>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</si>
  <si>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</si>
  <si>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</si>
  <si>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</si>
  <si>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</si>
  <si>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</si>
  <si>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</si>
  <si>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</si>
  <si>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</si>
  <si>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</si>
  <si>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</si>
  <si>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</si>
  <si>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</si>
  <si>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</si>
  <si>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</si>
  <si>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</si>
  <si>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</si>
  <si>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</si>
  <si>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</si>
  <si>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</si>
  <si>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</si>
  <si>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</si>
  <si>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</si>
  <si>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</si>
  <si>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</si>
  <si>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</si>
  <si>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</si>
  <si>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</si>
  <si>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</si>
  <si>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</si>
  <si>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</si>
  <si>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</si>
  <si>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</si>
  <si>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</si>
  <si>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</si>
  <si>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</si>
  <si>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</si>
  <si>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</si>
  <si>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</si>
  <si>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</si>
  <si>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</si>
  <si>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</si>
  <si>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</si>
  <si>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</si>
  <si>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</si>
  <si>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</si>
  <si>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</si>
  <si>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</si>
  <si>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</si>
  <si>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</si>
  <si>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</si>
  <si>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</si>
  <si>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</si>
  <si>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</si>
  <si>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</si>
  <si>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</si>
  <si>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</si>
  <si>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</si>
  <si>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</si>
  <si>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</si>
  <si>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</si>
  <si>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</si>
  <si>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</si>
  <si>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</si>
  <si>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</si>
  <si>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</si>
  <si>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</si>
  <si>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</si>
  <si>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</si>
  <si>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</si>
  <si>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</si>
  <si>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</si>
  <si>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</si>
  <si>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</si>
  <si>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</si>
  <si>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</si>
  <si>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</si>
  <si>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</si>
  <si>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</si>
  <si>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</si>
  <si>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</si>
  <si>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</si>
  <si>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</si>
  <si>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</si>
  <si>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</si>
  <si>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</si>
  <si>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</si>
  <si>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</si>
  <si>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</si>
  <si>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</si>
  <si>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</si>
  <si>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</si>
  <si>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</si>
  <si>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</si>
  <si>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</si>
  <si>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</si>
  <si>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</si>
  <si>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</si>
  <si>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</si>
  <si>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</si>
  <si>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</si>
  <si>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</si>
  <si>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</si>
  <si>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</si>
  <si>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</si>
  <si>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</si>
  <si>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</si>
  <si>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</si>
  <si>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</si>
  <si>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</si>
  <si>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</si>
  <si>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</si>
  <si>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</si>
  <si>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</si>
  <si>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</si>
  <si>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</si>
  <si>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</si>
  <si>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</si>
  <si>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</si>
  <si>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</si>
  <si>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</si>
  <si>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</si>
  <si>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</si>
  <si>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</si>
  <si>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</si>
  <si>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</si>
  <si>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</si>
  <si>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</si>
  <si>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</si>
  <si>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</si>
  <si>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</si>
  <si>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</si>
  <si>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</si>
  <si>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</si>
  <si>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</si>
  <si>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</si>
  <si>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</si>
  <si>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</si>
  <si>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</si>
  <si>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</si>
  <si>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</si>
  <si>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</si>
  <si>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</si>
  <si>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</si>
  <si>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</si>
  <si>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</si>
  <si>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</si>
  <si>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</si>
  <si>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</si>
  <si>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</si>
  <si>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</si>
  <si>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</si>
  <si>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</si>
  <si>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</si>
  <si>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</si>
  <si>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</si>
  <si>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</si>
  <si>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</si>
  <si>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</si>
  <si>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</si>
  <si>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</si>
  <si>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</si>
  <si>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</si>
  <si>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</si>
  <si>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</si>
  <si>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</si>
  <si>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</si>
  <si>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</si>
  <si>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</si>
  <si>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</si>
  <si>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</si>
  <si>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</si>
  <si>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</si>
  <si>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</si>
  <si>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</si>
  <si>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</si>
  <si>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</si>
  <si>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</si>
  <si>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</si>
  <si>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</si>
  <si>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</si>
  <si>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</si>
  <si>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</si>
  <si>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</si>
  <si>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</si>
  <si>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</si>
  <si>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</si>
  <si>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</si>
  <si>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</si>
  <si>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</si>
  <si>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</si>
  <si>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</si>
  <si>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</si>
  <si>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</si>
  <si>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</si>
  <si>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</si>
  <si>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</si>
  <si>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</si>
  <si>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</si>
  <si>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</si>
  <si>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</si>
  <si>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</si>
  <si>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</si>
  <si>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</si>
  <si>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</si>
  <si>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</si>
  <si>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</si>
  <si>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</si>
  <si>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</si>
  <si>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</si>
  <si>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</si>
  <si>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</si>
  <si>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</si>
  <si>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</si>
  <si>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</si>
  <si>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</si>
  <si>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</si>
  <si>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</si>
  <si>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</si>
  <si>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</si>
  <si>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</si>
  <si>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</si>
  <si>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</si>
  <si>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</si>
  <si>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</si>
  <si>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</si>
  <si>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</si>
  <si>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</si>
  <si>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</si>
  <si>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</si>
  <si>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</si>
  <si>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</si>
  <si>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</si>
  <si>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</si>
  <si>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</si>
  <si>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</si>
  <si>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</si>
  <si>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</si>
  <si>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</si>
  <si>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</si>
  <si>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</si>
  <si>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</si>
  <si>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</si>
  <si>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</si>
  <si>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</si>
  <si>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</si>
  <si>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</si>
  <si>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</si>
  <si>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</si>
  <si>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</si>
  <si>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</si>
  <si>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</si>
  <si>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</si>
  <si>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</si>
  <si>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</si>
  <si>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</si>
  <si>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</si>
  <si>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</si>
  <si>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</si>
  <si>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</si>
  <si>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</si>
  <si>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</si>
  <si>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</si>
  <si>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</si>
  <si>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</si>
  <si>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</si>
  <si>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</si>
  <si>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</si>
  <si>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</si>
  <si>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</si>
  <si>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</si>
  <si>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</si>
  <si>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</si>
  <si>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</si>
  <si>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</si>
  <si>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</si>
  <si>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</si>
  <si>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</si>
  <si>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</si>
  <si>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</si>
  <si>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</si>
  <si>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</si>
  <si>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</si>
  <si>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</si>
  <si>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</si>
  <si>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</si>
  <si>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</si>
  <si>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</si>
  <si>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</si>
  <si>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</si>
  <si>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</si>
  <si>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</si>
  <si>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</si>
  <si>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</si>
  <si>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</si>
  <si>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</si>
  <si>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</si>
  <si>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</si>
  <si>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</si>
  <si>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</si>
  <si>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</si>
  <si>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</si>
  <si>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</si>
  <si>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</si>
  <si>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</si>
  <si>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</si>
  <si>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</si>
  <si>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</si>
  <si>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</si>
  <si>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</si>
  <si>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</si>
  <si>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</si>
  <si>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</si>
  <si>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</si>
  <si>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</si>
  <si>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</si>
  <si>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</si>
  <si>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</si>
  <si>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</si>
  <si>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</si>
  <si>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</si>
  <si>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</si>
  <si>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</si>
  <si>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</si>
  <si>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</si>
  <si>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</si>
  <si>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</si>
  <si>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</si>
  <si>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</si>
  <si>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</si>
  <si>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</si>
  <si>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</si>
  <si>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</si>
  <si>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</si>
  <si>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</si>
  <si>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</si>
  <si>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</si>
  <si>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</si>
  <si>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</si>
  <si>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</si>
  <si>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</si>
  <si>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</si>
  <si>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</si>
  <si>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</si>
  <si>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</si>
  <si>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</si>
  <si>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</si>
  <si>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</si>
  <si>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</si>
  <si>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</si>
  <si>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</si>
  <si>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</si>
  <si>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</si>
  <si>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</si>
  <si>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</si>
  <si>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</si>
  <si>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</si>
  <si>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</si>
  <si>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</si>
  <si>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</si>
  <si>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</si>
  <si>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</si>
  <si>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</si>
  <si>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</si>
  <si>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</si>
  <si>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</si>
  <si>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</si>
  <si>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</si>
  <si>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</si>
  <si>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</si>
  <si>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</si>
  <si>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</si>
  <si>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</si>
  <si>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</si>
  <si>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</si>
  <si>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</si>
  <si>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</si>
  <si>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</si>
  <si>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</si>
  <si>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</si>
  <si>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</si>
  <si>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</si>
  <si>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</si>
  <si>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</si>
  <si>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</si>
  <si>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</si>
  <si>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</si>
  <si>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</si>
  <si>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</si>
  <si>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</si>
  <si>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</si>
  <si>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</si>
  <si>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</si>
  <si>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</si>
  <si>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</si>
  <si>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</si>
  <si>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</si>
  <si>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</si>
  <si>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</si>
  <si>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</si>
  <si>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</si>
  <si>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</si>
  <si>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</si>
  <si>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</si>
  <si>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</si>
  <si>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</si>
  <si>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</si>
  <si>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</si>
  <si>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</si>
  <si>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</si>
  <si>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</si>
  <si>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</si>
  <si>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</si>
  <si>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</si>
  <si>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</si>
  <si>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</si>
  <si>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</si>
  <si>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</si>
  <si>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</si>
  <si>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</si>
  <si>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</si>
  <si>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</si>
  <si>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</si>
  <si>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</si>
  <si>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</si>
  <si>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</si>
  <si>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</si>
  <si>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</si>
  <si>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</si>
  <si>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</si>
  <si>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</si>
  <si>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</si>
  <si>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</si>
  <si>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</si>
  <si>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</si>
  <si>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</si>
  <si>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</si>
  <si>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</si>
  <si>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</si>
  <si>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</si>
  <si>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</si>
  <si>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</si>
  <si>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</si>
  <si>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</si>
  <si>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</si>
  <si>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</si>
  <si>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</si>
  <si>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</si>
  <si>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</si>
  <si>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</si>
  <si>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</si>
  <si>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</si>
  <si>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</si>
  <si>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</si>
  <si>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</si>
  <si>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</si>
  <si>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</si>
  <si>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</si>
  <si>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</si>
  <si>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</si>
  <si>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</si>
  <si>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</si>
  <si>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</si>
  <si>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</si>
  <si>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</si>
  <si>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</si>
  <si>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</si>
  <si>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</si>
  <si>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</si>
  <si>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</si>
  <si>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</si>
  <si>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</si>
  <si>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</si>
  <si>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</si>
  <si>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</si>
  <si>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</si>
  <si>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</si>
  <si>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</si>
  <si>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</si>
  <si>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</si>
  <si>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</si>
  <si>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</si>
  <si>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</si>
  <si>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</si>
  <si>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</si>
  <si>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</si>
  <si>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</si>
  <si>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</si>
  <si>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</si>
  <si>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</si>
  <si>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</si>
  <si>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</si>
  <si>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</si>
  <si>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</si>
  <si>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</si>
  <si>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</si>
  <si>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</si>
  <si>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</si>
  <si>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</si>
  <si>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</si>
  <si>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</si>
  <si>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</si>
  <si>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</si>
  <si>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</si>
  <si>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</si>
  <si>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</si>
  <si>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</si>
  <si>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</si>
  <si>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</si>
  <si>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</si>
  <si>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</si>
  <si>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</si>
  <si>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</si>
  <si>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</si>
  <si>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</si>
  <si>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</si>
  <si>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</si>
  <si>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</si>
  <si>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</si>
  <si>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</si>
  <si>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</si>
  <si>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</si>
  <si>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</si>
  <si>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</si>
  <si>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</si>
  <si>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</si>
  <si>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</si>
  <si>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</si>
  <si>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</si>
  <si>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</si>
  <si>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</si>
  <si>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</si>
  <si>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</si>
  <si>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</si>
  <si>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</si>
  <si>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</si>
  <si>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</si>
  <si>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</si>
  <si>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</si>
  <si>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</si>
  <si>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</si>
  <si>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</si>
  <si>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</si>
  <si>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</si>
  <si>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</si>
  <si>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</si>
  <si>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</si>
  <si>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</si>
  <si>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</si>
  <si>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</si>
  <si>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</si>
  <si>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</si>
  <si>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</si>
  <si>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</si>
  <si>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</si>
  <si>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</si>
  <si>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</si>
  <si>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</si>
  <si>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</si>
  <si>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</si>
  <si>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</si>
  <si>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</si>
  <si>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</si>
  <si>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</si>
  <si>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</si>
  <si>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</si>
  <si>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</si>
  <si>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</si>
  <si>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</si>
  <si>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</si>
  <si>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</si>
  <si>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</si>
  <si>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</si>
  <si>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</si>
  <si>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</si>
  <si>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</si>
  <si>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</si>
  <si>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</si>
  <si>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</si>
  <si>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</si>
  <si>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</si>
  <si>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</si>
  <si>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</si>
  <si>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</si>
  <si>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</si>
  <si>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</si>
  <si>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</si>
  <si>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</si>
  <si>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</si>
  <si>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</si>
  <si>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</si>
  <si>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</si>
  <si>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</si>
  <si>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</si>
  <si>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</si>
  <si>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</si>
  <si>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</si>
  <si>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</si>
  <si>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</si>
  <si>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</si>
  <si>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</si>
  <si>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</si>
  <si>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</si>
  <si>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</si>
  <si>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</si>
  <si>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</si>
  <si>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</si>
  <si>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</si>
  <si>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</si>
  <si>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</si>
  <si>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</si>
  <si>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</si>
  <si>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</si>
  <si>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</si>
  <si>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</si>
  <si>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</si>
  <si>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</si>
  <si>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</si>
  <si>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</si>
  <si>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</si>
  <si>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</si>
  <si>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</si>
  <si>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</si>
  <si>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</si>
  <si>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</si>
  <si>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</si>
  <si>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</si>
  <si>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</si>
  <si>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</si>
  <si>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</si>
  <si>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</si>
  <si>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</si>
  <si>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</si>
  <si>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</si>
  <si>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</si>
  <si>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</si>
  <si>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</si>
  <si>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</si>
  <si>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</si>
  <si>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</si>
  <si>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</si>
  <si>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</si>
  <si>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</si>
  <si>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</si>
  <si>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</si>
  <si>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</si>
  <si>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</si>
  <si>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</si>
  <si>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</si>
  <si>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</si>
  <si>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</si>
  <si>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</si>
  <si>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</si>
  <si>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</si>
  <si>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</si>
  <si>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</si>
  <si>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</si>
  <si>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</si>
  <si>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</si>
  <si>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</si>
  <si>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</si>
  <si>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</si>
  <si>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</si>
  <si>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</si>
  <si>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</si>
  <si>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</si>
  <si>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</si>
  <si>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</si>
  <si>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</si>
  <si>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</si>
  <si>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</si>
  <si>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</si>
  <si>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</si>
  <si>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</si>
  <si>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</si>
  <si>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</si>
  <si>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</si>
  <si>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</si>
  <si>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</si>
  <si>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</si>
  <si>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</si>
  <si>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</si>
  <si>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</si>
  <si>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</si>
  <si>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</si>
  <si>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</si>
  <si>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</si>
  <si>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</si>
  <si>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</si>
  <si>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</si>
  <si>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</si>
  <si>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</si>
  <si>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</si>
  <si>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</si>
  <si>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</si>
  <si>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</si>
  <si>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</si>
  <si>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</si>
  <si>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</si>
  <si>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</si>
  <si>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</si>
  <si>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</si>
  <si>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</si>
  <si>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</si>
  <si>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</si>
  <si>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</si>
  <si>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</si>
  <si>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</si>
  <si>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</si>
  <si>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</si>
  <si>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</si>
  <si>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</si>
  <si>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</si>
  <si>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</si>
  <si>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</si>
  <si>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</si>
  <si>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</si>
  <si>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</si>
  <si>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</si>
  <si>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</si>
  <si>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</si>
  <si>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</si>
  <si>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</si>
  <si>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</si>
  <si>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</si>
  <si>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</si>
  <si>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</si>
  <si>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</si>
  <si>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</si>
  <si>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</si>
  <si>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</si>
  <si>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</si>
  <si>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</si>
  <si>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</si>
  <si>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</si>
  <si>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</si>
  <si>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</si>
  <si>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</si>
  <si>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</si>
  <si>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</si>
  <si>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</si>
  <si>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</si>
  <si>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</si>
  <si>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</si>
  <si>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</si>
  <si>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</si>
  <si>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</si>
  <si>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</si>
  <si>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</si>
  <si>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</si>
  <si>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</si>
  <si>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</si>
  <si>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</si>
  <si>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</si>
  <si>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</si>
  <si>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</si>
  <si>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</si>
  <si>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</si>
  <si>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</si>
  <si>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</si>
  <si>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</si>
  <si>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</si>
  <si>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</si>
  <si>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</si>
  <si>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</si>
  <si>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</si>
  <si>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</si>
  <si>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</si>
  <si>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</si>
  <si>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</si>
  <si>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</si>
  <si>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</si>
  <si>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</si>
  <si>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</si>
  <si>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</si>
  <si>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</si>
  <si>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</si>
  <si>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</si>
  <si>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</si>
  <si>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</si>
  <si>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</si>
  <si>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</si>
  <si>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</si>
  <si>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</si>
  <si>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</si>
  <si>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</si>
  <si>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</si>
  <si>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</si>
  <si>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</si>
  <si>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</si>
  <si>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</si>
  <si>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</si>
  <si>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</si>
  <si>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</si>
  <si>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</si>
  <si>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</si>
  <si>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</si>
  <si>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</si>
  <si>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</si>
  <si>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</si>
  <si>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</si>
  <si>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</si>
  <si>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</si>
  <si>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</si>
  <si>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</si>
  <si>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</si>
  <si>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</si>
  <si>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</si>
  <si>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</si>
  <si>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</si>
  <si>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</si>
  <si>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</si>
  <si>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</si>
  <si>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</si>
  <si>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</si>
  <si>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</si>
  <si>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</si>
  <si>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</si>
  <si>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</si>
  <si>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</si>
  <si>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</si>
  <si>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</si>
  <si>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</si>
  <si>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</si>
  <si>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</si>
  <si>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</si>
  <si>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</si>
  <si>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</si>
  <si>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</si>
  <si>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</si>
  <si>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</si>
  <si>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</si>
  <si>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</si>
  <si>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</si>
  <si>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</si>
  <si>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</si>
  <si>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</si>
  <si>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</si>
  <si>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</si>
  <si>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</si>
  <si>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</si>
  <si>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</si>
  <si>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</si>
  <si>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</si>
  <si>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</si>
  <si>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</si>
  <si>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</si>
  <si>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</si>
  <si>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</si>
  <si>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</si>
  <si>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</si>
  <si>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</si>
  <si>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</si>
  <si>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</si>
  <si>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</si>
  <si>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</si>
  <si>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</si>
  <si>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</si>
  <si>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</si>
  <si>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</si>
  <si>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</si>
  <si>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</si>
  <si>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</si>
  <si>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</si>
  <si>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</si>
  <si>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</si>
  <si>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</si>
  <si>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</si>
  <si>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</si>
  <si>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</si>
  <si>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</si>
  <si>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</si>
  <si>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</si>
  <si>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</si>
  <si>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</si>
  <si>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</si>
  <si>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</si>
  <si>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</si>
  <si>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</si>
  <si>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</si>
  <si>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</si>
  <si>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</si>
  <si>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</si>
  <si>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</si>
  <si>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</si>
  <si>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</si>
  <si>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</si>
  <si>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</si>
  <si>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</si>
  <si>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</si>
  <si>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</si>
  <si>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</si>
  <si>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</si>
  <si>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</si>
  <si>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</si>
  <si>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</si>
  <si>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</si>
  <si>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</si>
  <si>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</si>
  <si>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</si>
  <si>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</si>
  <si>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</si>
  <si>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</si>
  <si>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</si>
  <si>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</si>
  <si>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</si>
  <si>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</si>
  <si>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</si>
  <si>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</si>
  <si>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</si>
  <si>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</si>
  <si>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</si>
  <si>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</si>
  <si>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</si>
  <si>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</si>
  <si>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</si>
  <si>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</si>
  <si>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</si>
  <si>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</si>
  <si>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</si>
  <si>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</si>
  <si>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</si>
  <si>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</si>
  <si>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</si>
  <si>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</si>
  <si>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</si>
  <si>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</si>
  <si>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</si>
  <si>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</si>
  <si>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</si>
  <si>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</si>
  <si>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</si>
  <si>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</si>
  <si>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</si>
  <si>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</si>
  <si>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</si>
  <si>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</si>
  <si>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</si>
  <si>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</si>
  <si>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</si>
  <si>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</si>
  <si>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</si>
  <si>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</si>
  <si>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</si>
  <si>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</si>
  <si>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</si>
  <si>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</si>
  <si>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</si>
  <si>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</si>
  <si>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</si>
  <si>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</si>
  <si>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</si>
  <si>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</si>
  <si>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</si>
  <si>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</si>
  <si>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</si>
  <si>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</si>
  <si>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</si>
  <si>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</si>
  <si>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</si>
  <si>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</si>
  <si>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</si>
  <si>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</si>
  <si>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</si>
  <si>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</si>
  <si>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</si>
  <si>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</si>
  <si>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</si>
  <si>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</si>
  <si>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</si>
  <si>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</si>
  <si>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</si>
  <si>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</si>
  <si>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</si>
  <si>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</si>
  <si>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</si>
  <si>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</si>
  <si>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</si>
  <si>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</si>
  <si>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</si>
  <si>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</si>
  <si>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</si>
  <si>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</si>
  <si>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</si>
  <si>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</si>
  <si>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</si>
  <si>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</si>
  <si>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</si>
  <si>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</si>
  <si>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</si>
  <si>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</si>
  <si>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</si>
  <si>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</si>
  <si>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</si>
  <si>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</si>
  <si>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</si>
  <si>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</si>
  <si>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</si>
  <si>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</si>
  <si>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</si>
  <si>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</si>
  <si>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</si>
  <si>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</si>
  <si>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</si>
  <si>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</si>
  <si>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</si>
  <si>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</si>
  <si>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</si>
  <si>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</si>
  <si>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</si>
  <si>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</si>
  <si>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</si>
  <si>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</si>
  <si>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</si>
  <si>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</si>
  <si>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</si>
  <si>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</si>
  <si>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</si>
  <si>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</si>
  <si>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</si>
  <si>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</si>
  <si>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</si>
  <si>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</si>
  <si>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</si>
  <si>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</si>
  <si>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</si>
  <si>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</si>
  <si>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</si>
  <si>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</si>
  <si>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</si>
  <si>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</si>
  <si>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</si>
  <si>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</si>
  <si>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</si>
  <si>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</si>
  <si>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</si>
  <si>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</si>
  <si>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</si>
  <si>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</si>
  <si>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</si>
  <si>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</si>
  <si>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</si>
  <si>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</si>
  <si>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</si>
  <si>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</si>
  <si>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</si>
  <si>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</si>
  <si>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</si>
  <si>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</si>
  <si>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</si>
  <si>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</si>
  <si>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</si>
  <si>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</si>
  <si>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</si>
  <si>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</si>
  <si>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</si>
  <si>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</si>
  <si>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</si>
  <si>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</si>
  <si>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</si>
  <si>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</si>
  <si>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</si>
  <si>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</si>
  <si>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</si>
  <si>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</si>
  <si>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</si>
  <si>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</si>
  <si>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</si>
  <si>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</si>
  <si>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</si>
  <si>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</si>
  <si>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</si>
  <si>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</si>
  <si>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</si>
  <si>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</si>
  <si>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</si>
  <si>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</si>
  <si>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</si>
  <si>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</si>
  <si>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</si>
  <si>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</si>
  <si>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</si>
  <si>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</si>
  <si>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</si>
  <si>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</si>
  <si>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</si>
  <si>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</si>
  <si>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</si>
  <si>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</si>
  <si>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</si>
  <si>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</si>
  <si>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</si>
  <si>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</si>
  <si>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</si>
  <si>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</si>
  <si>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</si>
  <si>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</si>
  <si>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</si>
  <si>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</si>
  <si>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</si>
  <si>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</si>
  <si>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</si>
  <si>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</si>
  <si>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</si>
  <si>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</si>
  <si>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</si>
  <si>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</si>
  <si>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</si>
  <si>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</si>
  <si>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</si>
  <si>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</si>
  <si>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</si>
  <si>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</si>
  <si>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</si>
  <si>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</si>
  <si>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</si>
  <si>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</si>
  <si>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</si>
  <si>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</si>
  <si>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</si>
  <si>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</si>
  <si>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</si>
  <si>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</si>
  <si>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</si>
  <si>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</si>
  <si>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</si>
  <si>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</si>
  <si>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</si>
  <si>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</si>
  <si>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</si>
  <si>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</si>
  <si>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</si>
  <si>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</si>
  <si>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</si>
  <si>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</si>
  <si>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</si>
  <si>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</si>
  <si>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</si>
  <si>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</si>
  <si>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</si>
  <si>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</si>
  <si>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</si>
  <si>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</si>
  <si>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</si>
  <si>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</si>
  <si>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</si>
  <si>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</si>
  <si>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</si>
  <si>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</si>
  <si>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</si>
  <si>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</si>
  <si>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</si>
  <si>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</si>
  <si>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</si>
  <si>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</si>
  <si>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</si>
  <si>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</si>
  <si>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</si>
  <si>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</si>
  <si>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</si>
  <si>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</si>
  <si>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</si>
  <si>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</si>
  <si>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</si>
  <si>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</si>
  <si>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</si>
  <si>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</si>
  <si>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</si>
  <si>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</si>
  <si>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</si>
  <si>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</si>
  <si>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</si>
  <si>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</si>
  <si>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</si>
  <si>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</si>
  <si>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</si>
  <si>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</si>
  <si>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</si>
  <si>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</si>
  <si>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</si>
  <si>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</si>
  <si>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</si>
  <si>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</si>
  <si>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</si>
  <si>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</si>
  <si>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</si>
  <si>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</si>
  <si>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</si>
  <si>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</si>
  <si>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</si>
  <si>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</si>
  <si>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</si>
  <si>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</si>
  <si>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</si>
  <si>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</si>
  <si>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</si>
  <si>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</si>
  <si>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</si>
  <si>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</si>
  <si>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</si>
  <si>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</si>
  <si>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</si>
  <si>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</si>
  <si>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</si>
  <si>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</si>
  <si>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</si>
  <si>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</si>
  <si>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</si>
  <si>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</si>
  <si>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</si>
  <si>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</si>
  <si>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</si>
  <si>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</si>
  <si>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</si>
  <si>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</si>
  <si>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</si>
  <si>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</si>
  <si>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</si>
  <si>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</si>
  <si>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</si>
  <si>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</si>
  <si>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</si>
  <si>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</si>
  <si>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</si>
  <si>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</si>
  <si>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</si>
  <si>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</si>
  <si>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</si>
  <si>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</si>
  <si>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</si>
  <si>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</si>
  <si>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</si>
  <si>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</si>
  <si>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</si>
  <si>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</si>
  <si>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</si>
  <si>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</si>
  <si>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</si>
  <si>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</si>
  <si>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</si>
  <si>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</si>
  <si>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</si>
  <si>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</si>
  <si>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</si>
  <si>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</si>
  <si>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</si>
  <si>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</si>
  <si>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</si>
  <si>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</si>
  <si>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</si>
  <si>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</si>
  <si>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</si>
  <si>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</si>
  <si>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</si>
  <si>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</si>
  <si>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</si>
  <si>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</si>
  <si>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</si>
  <si>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</si>
  <si>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</si>
  <si>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</si>
  <si>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</si>
  <si>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</si>
  <si>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</si>
  <si>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</si>
  <si>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</si>
  <si>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</si>
  <si>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</si>
  <si>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</si>
  <si>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</si>
  <si>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</si>
  <si>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</si>
  <si>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</si>
  <si>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</si>
  <si>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</si>
  <si>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</si>
  <si>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</si>
  <si>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</si>
  <si>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</si>
  <si>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</si>
  <si>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</si>
  <si>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</si>
  <si>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</si>
  <si>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</si>
  <si>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</si>
  <si>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</si>
  <si>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</si>
  <si>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</si>
  <si>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</si>
  <si>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</si>
  <si>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</si>
  <si>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</si>
  <si>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</si>
  <si>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</si>
  <si>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</si>
  <si>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</si>
  <si>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</si>
  <si>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</si>
  <si>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</si>
  <si>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</si>
  <si>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</si>
  <si>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</si>
  <si>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</si>
  <si>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</si>
  <si>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</si>
  <si>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</si>
  <si>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</si>
  <si>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</si>
  <si>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</si>
  <si>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</si>
  <si>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</si>
  <si>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</si>
  <si>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</si>
  <si>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</si>
  <si>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</si>
  <si>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</si>
  <si>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</si>
  <si>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</si>
  <si>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</si>
  <si>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</si>
  <si>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</si>
  <si>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</si>
  <si>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</si>
  <si>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</si>
  <si>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</si>
  <si>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</si>
  <si>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</si>
  <si>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</si>
  <si>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</si>
  <si>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</si>
  <si>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</si>
  <si>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</si>
  <si>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</si>
  <si>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</si>
  <si>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</si>
  <si>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</si>
  <si>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</si>
  <si>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</si>
  <si>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</si>
  <si>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</si>
  <si>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</si>
  <si>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</si>
  <si>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</si>
  <si>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</si>
  <si>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</si>
  <si>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</si>
  <si>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</si>
  <si>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</si>
  <si>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</si>
  <si>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</si>
  <si>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</si>
  <si>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</si>
  <si>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</si>
  <si>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</si>
  <si>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</si>
  <si>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</si>
  <si>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</si>
  <si>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</si>
  <si>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</si>
  <si>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</si>
  <si>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</si>
  <si>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</si>
  <si>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</si>
  <si>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</si>
  <si>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</si>
  <si>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</si>
  <si>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</si>
  <si>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</si>
  <si>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</si>
  <si>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</si>
  <si>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</si>
  <si>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</si>
  <si>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</si>
  <si>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</si>
  <si>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</si>
  <si>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</si>
  <si>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</si>
  <si>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</si>
  <si>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</si>
  <si>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</si>
  <si>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</si>
  <si>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</si>
  <si>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</si>
  <si>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</si>
  <si>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</si>
  <si>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</si>
  <si>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</si>
  <si>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</si>
  <si>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</si>
  <si>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</si>
  <si>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</si>
  <si>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</si>
  <si>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</si>
  <si>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</si>
  <si>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</si>
  <si>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</si>
  <si>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</si>
  <si>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</si>
  <si>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</si>
  <si>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</si>
  <si>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</si>
  <si>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</si>
  <si>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</si>
  <si>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</si>
  <si>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</si>
  <si>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</si>
  <si>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</si>
  <si>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</si>
  <si>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</si>
  <si>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</si>
  <si>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</si>
  <si>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</si>
  <si>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</si>
  <si>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</si>
  <si>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</si>
  <si>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</si>
  <si>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</si>
  <si>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</si>
  <si>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</si>
  <si>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</si>
  <si>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</si>
  <si>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</si>
  <si>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</si>
  <si>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</si>
  <si>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</si>
  <si>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</si>
  <si>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</si>
  <si>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</si>
  <si>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</si>
  <si>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</si>
  <si>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</si>
  <si>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</si>
  <si>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</si>
  <si>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</si>
  <si>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</si>
  <si>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</si>
  <si>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</si>
  <si>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</si>
  <si>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</si>
  <si>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</si>
  <si>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</si>
  <si>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</si>
  <si>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</si>
  <si>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</si>
  <si>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</si>
  <si>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</si>
  <si>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</si>
  <si>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</si>
  <si>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</si>
  <si>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</si>
  <si>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</si>
  <si>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</si>
  <si>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</si>
  <si>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</si>
  <si>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</si>
  <si>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</si>
  <si>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</si>
  <si>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</si>
  <si>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</si>
  <si>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</si>
  <si>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</si>
  <si>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</si>
  <si>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</si>
  <si>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</si>
  <si>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</si>
  <si>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</si>
  <si>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</si>
  <si>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</si>
  <si>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</si>
  <si>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</si>
  <si>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</si>
  <si>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</si>
  <si>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</si>
  <si>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</si>
  <si>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</si>
  <si>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</si>
  <si>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</si>
  <si>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</si>
  <si>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</si>
  <si>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</si>
  <si>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</si>
  <si>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</si>
  <si>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</si>
  <si>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</si>
  <si>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</si>
  <si>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</si>
  <si>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</si>
  <si>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</si>
  <si>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</si>
  <si>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</si>
  <si>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</si>
  <si>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</si>
  <si>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</si>
  <si>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</si>
  <si>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</si>
  <si>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</si>
  <si>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</si>
  <si>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</si>
  <si>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</si>
  <si>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</si>
  <si>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</si>
  <si>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</si>
  <si>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</si>
  <si>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</si>
  <si>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</si>
  <si>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</si>
  <si>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</si>
  <si>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</si>
  <si>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</si>
  <si>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</si>
  <si>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</si>
  <si>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</si>
  <si>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</si>
  <si>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</si>
  <si>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</si>
  <si>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</si>
  <si>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</si>
  <si>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</si>
  <si>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</si>
  <si>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</si>
  <si>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</si>
  <si>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</si>
  <si>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</si>
  <si>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</si>
  <si>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</si>
  <si>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</si>
  <si>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</si>
  <si>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</si>
  <si>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</si>
  <si>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</si>
  <si>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</si>
  <si>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</si>
  <si>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</si>
  <si>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</si>
  <si>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</si>
  <si>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</si>
  <si>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</si>
  <si>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</si>
  <si>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</si>
  <si>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</si>
  <si>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</si>
  <si>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</si>
  <si>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</si>
  <si>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</si>
  <si>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</si>
  <si>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</si>
  <si>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</si>
  <si>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</si>
  <si>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</si>
  <si>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</si>
  <si>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</si>
  <si>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</si>
  <si>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</si>
  <si>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</si>
  <si>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</si>
  <si>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</si>
  <si>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</si>
  <si>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</si>
  <si>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</si>
  <si>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</si>
  <si>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</si>
  <si>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</si>
  <si>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</si>
  <si>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</si>
  <si>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</si>
  <si>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</si>
  <si>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</si>
  <si>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</si>
  <si>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</si>
  <si>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</si>
  <si>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</si>
  <si>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</si>
  <si>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</si>
  <si>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</si>
  <si>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</si>
  <si>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</si>
  <si>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</si>
  <si>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</si>
  <si>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</si>
  <si>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</si>
  <si>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</si>
  <si>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</si>
  <si>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</si>
  <si>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</si>
  <si>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</si>
  <si>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</si>
  <si>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</si>
  <si>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</si>
  <si>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</si>
  <si>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</si>
  <si>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</si>
  <si>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</si>
  <si>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</si>
  <si>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</si>
  <si>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</si>
  <si>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</si>
  <si>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</si>
  <si>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</si>
  <si>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</si>
  <si>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</si>
  <si>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</si>
  <si>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</si>
  <si>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</si>
  <si>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</si>
  <si>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</si>
  <si>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</si>
  <si>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</si>
  <si>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</si>
  <si>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</si>
  <si>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</si>
  <si>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</si>
  <si>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</si>
  <si>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</si>
  <si>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</si>
  <si>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</si>
  <si>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</si>
  <si>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</si>
  <si>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</si>
  <si>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</si>
  <si>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</si>
  <si>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</si>
  <si>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</si>
  <si>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</si>
  <si>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</si>
  <si>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</si>
  <si>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</si>
  <si>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</si>
  <si>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</si>
  <si>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</si>
  <si>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</si>
  <si>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</si>
  <si>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</si>
  <si>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</si>
  <si>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</si>
  <si>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</si>
  <si>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</si>
  <si>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</si>
  <si>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</si>
  <si>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</si>
  <si>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</si>
  <si>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</si>
  <si>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</si>
  <si>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</si>
  <si>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</si>
  <si>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</si>
  <si>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</si>
  <si>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</si>
  <si>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</si>
  <si>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</si>
  <si>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</si>
  <si>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</si>
  <si>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</si>
  <si>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</si>
  <si>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</si>
  <si>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</si>
  <si>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</si>
  <si>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</si>
  <si>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</si>
  <si>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</si>
  <si>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</si>
  <si>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</si>
  <si>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</si>
  <si>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</si>
  <si>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</si>
  <si>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</si>
  <si>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</si>
  <si>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</si>
  <si>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</si>
  <si>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</si>
  <si>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</si>
  <si>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</si>
  <si>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</si>
  <si>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</si>
  <si>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</si>
  <si>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</si>
  <si>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</si>
  <si>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</si>
  <si>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</si>
  <si>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</si>
  <si>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</si>
  <si>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</si>
  <si>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</si>
  <si>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</si>
  <si>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</si>
  <si>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</si>
  <si>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</si>
  <si>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</si>
  <si>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</si>
  <si>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</si>
  <si>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</si>
  <si>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</si>
  <si>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</si>
  <si>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</si>
  <si>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</si>
  <si>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</si>
  <si>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</si>
  <si>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</si>
  <si>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</si>
  <si>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</si>
  <si>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</si>
  <si>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</si>
  <si>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</si>
  <si>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</si>
  <si>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</si>
  <si>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</si>
  <si>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</si>
  <si>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</si>
  <si>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</si>
  <si>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</si>
  <si>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</si>
  <si>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</si>
  <si>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</si>
  <si>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</si>
  <si>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</si>
  <si>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</si>
  <si>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</si>
  <si>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</si>
  <si>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</si>
  <si>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</si>
  <si>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</si>
  <si>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</si>
  <si>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</si>
  <si>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</si>
  <si>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</si>
  <si>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</si>
  <si>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</si>
  <si>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</si>
  <si>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</si>
  <si>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</si>
  <si>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</si>
  <si>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</si>
  <si>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</si>
  <si>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</si>
  <si>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</si>
  <si>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</si>
  <si>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</si>
  <si>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</si>
  <si>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</si>
  <si>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</si>
  <si>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</si>
  <si>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</si>
  <si>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</si>
  <si>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</si>
  <si>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</si>
  <si>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</si>
  <si>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</si>
  <si>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</si>
  <si>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</si>
  <si>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</si>
  <si>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</si>
  <si>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</si>
  <si>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</si>
  <si>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</si>
  <si>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</si>
  <si>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</si>
  <si>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</si>
  <si>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</si>
  <si>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</si>
  <si>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</si>
  <si>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</si>
  <si>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</si>
  <si>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</si>
  <si>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</si>
  <si>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</si>
  <si>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</si>
  <si>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</si>
  <si>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</si>
  <si>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</si>
  <si>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</si>
  <si>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</si>
  <si>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</si>
  <si>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</si>
  <si>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</si>
  <si>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</si>
  <si>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</si>
  <si>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</si>
  <si>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</si>
  <si>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</si>
  <si>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</si>
  <si>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</si>
  <si>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</si>
  <si>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</si>
  <si>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</si>
  <si>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</si>
  <si>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</si>
  <si>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</si>
  <si>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</si>
  <si>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</si>
  <si>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</si>
  <si>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</si>
  <si>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</si>
  <si>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</si>
  <si>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</si>
  <si>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</si>
  <si>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</si>
  <si>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</si>
  <si>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</si>
  <si>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</si>
  <si>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</si>
  <si>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</si>
  <si>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</si>
  <si>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</si>
  <si>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</si>
  <si>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</si>
  <si>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</si>
  <si>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</si>
  <si>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</si>
  <si>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</si>
  <si>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</si>
  <si>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</si>
  <si>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</si>
  <si>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</si>
  <si>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</si>
  <si>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</si>
  <si>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</si>
  <si>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</si>
  <si>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</si>
  <si>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</si>
  <si>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</si>
  <si>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</si>
  <si>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</si>
  <si>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</si>
  <si>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</si>
  <si>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</si>
  <si>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</si>
  <si>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</si>
  <si>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</si>
  <si>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</si>
  <si>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</si>
  <si>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</si>
  <si>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</si>
  <si>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</si>
  <si>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</si>
  <si>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</si>
  <si>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</si>
  <si>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</si>
  <si>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</si>
  <si>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</si>
  <si>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</si>
  <si>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</si>
  <si>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</si>
  <si>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</si>
  <si>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</si>
  <si>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</si>
  <si>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</si>
  <si>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</si>
  <si>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</si>
  <si>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</si>
  <si>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</si>
  <si>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</si>
  <si>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</si>
  <si>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</si>
  <si>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</si>
  <si>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</si>
  <si>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</si>
  <si>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</si>
  <si>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</si>
  <si>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</si>
  <si>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</si>
  <si>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</si>
  <si>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</si>
  <si>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</si>
  <si>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</si>
  <si>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</si>
  <si>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</si>
  <si>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</si>
  <si>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</si>
  <si>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</si>
  <si>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</si>
  <si>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</si>
  <si>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</si>
  <si>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</si>
  <si>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</si>
  <si>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</si>
  <si>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</si>
  <si>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</si>
  <si>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</si>
  <si>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</si>
  <si>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</si>
  <si>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</si>
  <si>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</si>
  <si>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</si>
  <si>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</si>
  <si>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</si>
  <si>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</si>
  <si>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</si>
  <si>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</si>
  <si>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</si>
  <si>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</si>
  <si>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</si>
  <si>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</si>
  <si>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</si>
  <si>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</si>
  <si>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</si>
  <si>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</si>
  <si>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</si>
  <si>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</si>
  <si>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</si>
  <si>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</si>
  <si>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</si>
  <si>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</si>
  <si>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</si>
  <si>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</si>
  <si>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</si>
  <si>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</si>
  <si>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</si>
  <si>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</si>
  <si>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</si>
  <si>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</si>
  <si>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</si>
  <si>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</si>
  <si>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</si>
  <si>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</si>
  <si>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</si>
  <si>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</si>
  <si>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</si>
  <si>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</si>
  <si>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</si>
  <si>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</si>
  <si>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</si>
  <si>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</si>
  <si>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</si>
  <si>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</si>
  <si>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</si>
  <si>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</si>
  <si>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</si>
  <si>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</si>
  <si>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</si>
  <si>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</si>
  <si>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</si>
  <si>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</si>
  <si>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</si>
  <si>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</si>
  <si>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</si>
  <si>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</si>
  <si>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</si>
  <si>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</si>
  <si>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</si>
  <si>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</si>
  <si>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</si>
  <si>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</si>
  <si>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</si>
  <si>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</si>
  <si>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</si>
  <si>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</si>
  <si>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</si>
  <si>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</si>
  <si>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</si>
  <si>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</si>
  <si>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</si>
  <si>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</si>
  <si>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</si>
  <si>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</si>
  <si>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</si>
  <si>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</si>
  <si>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</si>
  <si>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</si>
  <si>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</si>
  <si>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</si>
  <si>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</si>
  <si>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</si>
  <si>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</si>
  <si>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</si>
  <si>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</si>
  <si>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</si>
  <si>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</si>
  <si>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</si>
  <si>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</si>
  <si>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</si>
  <si>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</si>
  <si>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</si>
  <si>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</si>
  <si>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</si>
  <si>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</si>
  <si>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</si>
  <si>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</si>
  <si>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</si>
  <si>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</si>
  <si>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</si>
  <si>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</si>
  <si>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</si>
  <si>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</si>
  <si>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</si>
  <si>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</si>
  <si>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</si>
  <si>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</si>
  <si>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</si>
  <si>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</si>
  <si>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</si>
  <si>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</si>
  <si>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</si>
  <si>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</si>
  <si>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</si>
  <si>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</si>
  <si>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</si>
  <si>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</si>
  <si>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</si>
  <si>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</si>
  <si>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</si>
  <si>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</si>
  <si>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</si>
  <si>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</si>
  <si>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</si>
  <si>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</si>
  <si>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</si>
  <si>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</si>
  <si>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</si>
  <si>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</si>
  <si>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</si>
  <si>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</si>
  <si>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</si>
  <si>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</si>
  <si>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</si>
  <si>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</si>
  <si>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</si>
  <si>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</si>
  <si>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</si>
  <si>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</si>
  <si>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</si>
  <si>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</si>
  <si>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</si>
  <si>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</si>
  <si>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</si>
  <si>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</si>
  <si>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</si>
  <si>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</si>
  <si>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</si>
  <si>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</si>
  <si>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</si>
  <si>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</si>
  <si>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</si>
  <si>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</si>
  <si>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</si>
  <si>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</si>
  <si>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</si>
  <si>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</si>
  <si>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</si>
  <si>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</si>
  <si>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</si>
  <si>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</si>
  <si>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</si>
  <si>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</si>
  <si>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</si>
  <si>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</si>
  <si>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</si>
  <si>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</si>
  <si>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</si>
  <si>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</si>
  <si>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</si>
  <si>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</si>
  <si>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</si>
  <si>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</si>
  <si>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</si>
  <si>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</si>
  <si>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</si>
  <si>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</si>
  <si>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</si>
  <si>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</si>
  <si>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</si>
  <si>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</si>
  <si>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</si>
  <si>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</si>
  <si>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</si>
  <si>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</si>
  <si>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</si>
  <si>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</si>
  <si>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</si>
  <si>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</si>
  <si>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</si>
  <si>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</si>
  <si>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</si>
  <si>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</si>
  <si>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</si>
  <si>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</si>
  <si>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</si>
  <si>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</si>
  <si>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</si>
  <si>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</si>
  <si>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</si>
  <si>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</si>
  <si>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</si>
  <si>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</si>
  <si>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</si>
  <si>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</si>
  <si>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</si>
  <si>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</si>
  <si>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</si>
  <si>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</si>
  <si>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</si>
  <si>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</si>
  <si>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</si>
  <si>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</si>
  <si>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</si>
  <si>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</si>
  <si>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</si>
  <si>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</si>
  <si>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</si>
  <si>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</si>
  <si>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</si>
  <si>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</si>
  <si>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</si>
  <si>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</si>
  <si>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</si>
  <si>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</si>
  <si>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</si>
  <si>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</si>
  <si>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</si>
  <si>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</si>
  <si>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</si>
  <si>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</si>
  <si>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</si>
  <si>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</si>
  <si>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</si>
  <si>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</si>
  <si>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</si>
  <si>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</si>
  <si>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</si>
  <si>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</si>
  <si>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</si>
  <si>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</si>
  <si>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</si>
  <si>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</si>
  <si>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</si>
  <si>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</si>
  <si>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</si>
  <si>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</si>
  <si>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</si>
  <si>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</si>
  <si>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</si>
  <si>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</si>
  <si>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</si>
  <si>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</si>
  <si>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</si>
  <si>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</si>
  <si>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</si>
  <si>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</si>
  <si>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</si>
  <si>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</si>
  <si>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</si>
  <si>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</si>
  <si>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</si>
  <si>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</si>
  <si>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</si>
  <si>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</si>
  <si>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</si>
  <si>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</si>
  <si>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</si>
  <si>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</si>
  <si>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</si>
  <si>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</si>
  <si>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</si>
  <si>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</si>
  <si>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</si>
  <si>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</si>
  <si>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</si>
  <si>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</si>
  <si>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</si>
  <si>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</si>
  <si>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</si>
  <si>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</si>
  <si>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</si>
  <si>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</si>
  <si>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</si>
  <si>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</si>
  <si>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</si>
  <si>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</si>
  <si>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</si>
  <si>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</si>
  <si>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</si>
  <si>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</si>
  <si>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</si>
  <si>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</si>
  <si>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</si>
  <si>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</si>
  <si>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</si>
  <si>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</si>
  <si>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</si>
  <si>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</si>
  <si>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</si>
  <si>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</si>
  <si>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</si>
  <si>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</si>
  <si>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</si>
  <si>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</si>
  <si>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</si>
  <si>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</si>
  <si>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</si>
  <si>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</si>
  <si>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</si>
  <si>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</si>
  <si>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</si>
  <si>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</si>
  <si>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</si>
  <si>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</si>
  <si>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</si>
  <si>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</si>
  <si>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</si>
  <si>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</si>
  <si>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</si>
  <si>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</si>
  <si>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</si>
  <si>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</si>
  <si>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</si>
  <si>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</si>
  <si>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</si>
  <si>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</si>
  <si>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</si>
  <si>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</si>
  <si>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</si>
  <si>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</si>
  <si>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</si>
  <si>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</si>
  <si>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</si>
  <si>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</si>
  <si>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</si>
  <si>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</si>
  <si>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</si>
  <si>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</si>
  <si>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</si>
  <si>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</si>
  <si>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</si>
  <si>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</si>
  <si>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</si>
  <si>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</si>
  <si>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</si>
  <si>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</si>
  <si>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</si>
  <si>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</si>
  <si>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</si>
  <si>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</si>
  <si>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</si>
  <si>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</si>
  <si>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</si>
  <si>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</si>
  <si>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</si>
  <si>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</si>
  <si>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</si>
  <si>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</si>
  <si>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</si>
  <si>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</si>
  <si>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</si>
  <si>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</si>
  <si>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</si>
  <si>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</si>
  <si>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</si>
  <si>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</si>
  <si>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</si>
  <si>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</si>
  <si>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</si>
  <si>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</si>
  <si>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</si>
  <si>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</si>
  <si>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</si>
  <si>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</si>
  <si>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</si>
  <si>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</si>
  <si>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</si>
  <si>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</si>
  <si>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</si>
  <si>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</si>
  <si>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</si>
  <si>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</si>
  <si>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</si>
  <si>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</si>
  <si>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</si>
  <si>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</si>
  <si>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</si>
  <si>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</si>
  <si>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</si>
  <si>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</si>
  <si>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</si>
  <si>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</si>
  <si>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</si>
  <si>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</si>
  <si>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</si>
  <si>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</si>
  <si>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</si>
  <si>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</si>
  <si>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</si>
  <si>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</si>
  <si>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</si>
  <si>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</si>
  <si>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</si>
  <si>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</si>
  <si>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</si>
  <si>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</si>
  <si>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</si>
  <si>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</si>
  <si>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</si>
  <si>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</si>
  <si>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</si>
  <si>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</si>
  <si>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</si>
  <si>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</si>
  <si>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</si>
  <si>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</si>
  <si>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</si>
  <si>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</si>
  <si>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</si>
  <si>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</si>
  <si>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</si>
  <si>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</si>
  <si>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</si>
  <si>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</si>
  <si>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</si>
  <si>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</si>
  <si>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</si>
  <si>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</si>
  <si>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</si>
  <si>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</si>
  <si>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</si>
  <si>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</si>
  <si>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</si>
  <si>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</si>
  <si>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</si>
  <si>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</si>
  <si>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</si>
  <si>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</si>
  <si>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</si>
  <si>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</si>
  <si>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</si>
  <si>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</si>
  <si>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</si>
  <si>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</si>
  <si>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</si>
  <si>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</si>
  <si>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</si>
  <si>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</si>
  <si>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</si>
  <si>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</si>
  <si>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</si>
  <si>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</si>
  <si>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</si>
  <si>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</si>
  <si>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</si>
  <si>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</si>
  <si>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</si>
  <si>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</si>
  <si>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</si>
  <si>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</si>
  <si>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</si>
  <si>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</si>
  <si>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</si>
  <si>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</si>
  <si>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</si>
  <si>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</si>
  <si>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</si>
  <si>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</si>
  <si>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</si>
  <si>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</si>
  <si>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</si>
  <si>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</si>
  <si>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</si>
  <si>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</si>
  <si>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</si>
  <si>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</si>
  <si>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</si>
  <si>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</si>
  <si>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</si>
  <si>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</si>
  <si>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</si>
  <si>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</si>
  <si>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</si>
  <si>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</si>
  <si>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</si>
  <si>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</si>
  <si>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</si>
  <si>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</si>
  <si>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</si>
  <si>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</si>
  <si>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</si>
  <si>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</si>
  <si>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</si>
  <si>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</si>
  <si>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</si>
  <si>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</si>
  <si>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</si>
  <si>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</si>
  <si>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</si>
  <si>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</si>
  <si>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</si>
  <si>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</si>
  <si>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</si>
  <si>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</si>
  <si>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</si>
  <si>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</si>
  <si>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</si>
  <si>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</si>
  <si>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</si>
  <si>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</si>
  <si>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</si>
  <si>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</si>
  <si>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</si>
  <si>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</si>
  <si>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</si>
  <si>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</si>
  <si>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</si>
  <si>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</si>
  <si>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</si>
  <si>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</si>
  <si>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</si>
  <si>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</si>
  <si>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</si>
  <si>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</si>
  <si>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</si>
  <si>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</si>
  <si>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</si>
  <si>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</si>
  <si>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</si>
  <si>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</si>
  <si>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</si>
  <si>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</si>
  <si>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</si>
  <si>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</si>
  <si>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</si>
  <si>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</si>
  <si>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</si>
  <si>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</si>
  <si>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</si>
  <si>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</si>
  <si>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</si>
  <si>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</si>
  <si>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</si>
  <si>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</si>
  <si>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</si>
  <si>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</si>
  <si>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</si>
  <si>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</si>
  <si>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</si>
  <si>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</si>
  <si>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</si>
  <si>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</si>
  <si>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</si>
  <si>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</si>
  <si>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</si>
  <si>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</si>
  <si>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</si>
  <si>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</si>
  <si>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</si>
  <si>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</si>
  <si>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</si>
  <si>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</si>
  <si>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</si>
  <si>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</si>
  <si>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</si>
  <si>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</si>
  <si>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</si>
  <si>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</si>
  <si>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</si>
  <si>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</si>
  <si>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</si>
  <si>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</si>
  <si>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</si>
  <si>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</si>
  <si>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</si>
  <si>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</si>
  <si>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</si>
  <si>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</si>
  <si>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</si>
  <si>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</si>
  <si>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</si>
  <si>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</si>
  <si>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</si>
  <si>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</si>
  <si>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</si>
  <si>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</si>
  <si>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</si>
  <si>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</si>
  <si>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</si>
  <si>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</si>
  <si>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</si>
  <si>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</si>
  <si>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</si>
  <si>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</si>
  <si>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</si>
  <si>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</si>
  <si>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</si>
  <si>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</si>
  <si>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</si>
  <si>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</si>
  <si>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</si>
  <si>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</si>
  <si>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</si>
  <si>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</si>
  <si>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</si>
  <si>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</si>
  <si>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</si>
  <si>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</si>
  <si>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</si>
  <si>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</si>
  <si>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</si>
  <si>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</si>
  <si>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</si>
  <si>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</si>
  <si>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</si>
  <si>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</si>
  <si>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</si>
  <si>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</si>
  <si>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</si>
  <si>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</si>
  <si>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</si>
  <si>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</si>
  <si>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</si>
  <si>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</si>
  <si>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</si>
  <si>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</si>
  <si>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</si>
  <si>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</si>
  <si>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</si>
  <si>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</si>
  <si>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</si>
  <si>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</si>
  <si>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</si>
  <si>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</si>
  <si>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</si>
  <si>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</si>
  <si>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</si>
  <si>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</si>
  <si>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</si>
  <si>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</si>
  <si>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</si>
  <si>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</si>
  <si>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</si>
  <si>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</si>
  <si>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</si>
  <si>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</si>
  <si>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</si>
  <si>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</si>
  <si>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</si>
  <si>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</si>
  <si>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</si>
  <si>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</si>
  <si>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</si>
  <si>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</si>
  <si>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</si>
  <si>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</si>
  <si>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</si>
  <si>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</si>
  <si>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</si>
  <si>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</si>
  <si>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</si>
  <si>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</si>
  <si>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</si>
  <si>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</si>
  <si>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</si>
  <si>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</si>
  <si>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</si>
  <si>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</si>
  <si>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</si>
  <si>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</si>
  <si>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</si>
  <si>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</si>
  <si>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</si>
  <si>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</si>
  <si>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</si>
  <si>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</si>
  <si>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</si>
  <si>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</si>
  <si>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</si>
  <si>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</si>
  <si>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</si>
  <si>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</si>
  <si>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</si>
  <si>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</si>
  <si>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</si>
  <si>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</si>
  <si>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</si>
  <si>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</si>
  <si>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</si>
  <si>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</si>
  <si>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</si>
  <si>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</si>
  <si>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</si>
  <si>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</si>
  <si>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</si>
  <si>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</si>
  <si>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</si>
  <si>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</si>
  <si>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</si>
  <si>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</si>
  <si>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</si>
  <si>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</si>
  <si>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</si>
  <si>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</si>
  <si>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</si>
  <si>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</si>
  <si>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</si>
  <si>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</si>
  <si>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</si>
  <si>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</si>
  <si>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</si>
  <si>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</si>
  <si>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</si>
  <si>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</si>
  <si>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</si>
  <si>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</si>
  <si>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</si>
  <si>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</si>
  <si>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</si>
  <si>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</si>
  <si>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</si>
  <si>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</si>
  <si>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</si>
  <si>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</si>
  <si>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</si>
  <si>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</si>
  <si>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</si>
  <si>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</si>
  <si>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</si>
  <si>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</si>
  <si>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</si>
  <si>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</si>
  <si>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</si>
  <si>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</si>
  <si>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</si>
  <si>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</si>
  <si>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</si>
  <si>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</si>
  <si>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</si>
  <si>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</si>
  <si>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</si>
  <si>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</si>
  <si>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</si>
  <si>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</si>
  <si>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</si>
  <si>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</si>
  <si>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</si>
  <si>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</si>
  <si>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</si>
  <si>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</si>
  <si>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</si>
  <si>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</si>
  <si>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</si>
  <si>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</si>
  <si>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</si>
  <si>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</si>
  <si>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</si>
  <si>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</si>
  <si>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</si>
  <si>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</si>
  <si>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</si>
  <si>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</si>
  <si>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</si>
  <si>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</si>
  <si>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</si>
  <si>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</si>
  <si>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</si>
  <si>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</si>
  <si>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</si>
  <si>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</si>
  <si>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</si>
  <si>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</si>
  <si>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</si>
  <si>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</si>
  <si>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</si>
  <si>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</si>
  <si>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</si>
  <si>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</si>
  <si>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</si>
  <si>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</si>
  <si>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</si>
  <si>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</si>
  <si>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</si>
  <si>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</si>
  <si>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</si>
  <si>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</si>
  <si>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</si>
  <si>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</si>
  <si>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</si>
  <si>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</si>
  <si>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</si>
  <si>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</si>
  <si>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</si>
  <si>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</si>
  <si>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</si>
  <si>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</si>
  <si>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</si>
  <si>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</si>
  <si>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</si>
  <si>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</si>
  <si>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</si>
  <si>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</si>
  <si>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</si>
  <si>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</si>
  <si>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</si>
  <si>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</si>
  <si>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</si>
  <si>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</si>
  <si>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</si>
  <si>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</si>
  <si>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</si>
  <si>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</si>
  <si>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</si>
  <si>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</si>
  <si>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</si>
  <si>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</si>
  <si>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</si>
  <si>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</si>
  <si>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</si>
  <si>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</si>
  <si>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</si>
  <si>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</si>
  <si>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</si>
  <si>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</si>
  <si>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</si>
  <si>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</si>
  <si>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</si>
  <si>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</si>
  <si>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</si>
  <si>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</si>
  <si>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</si>
  <si>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</si>
  <si>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</si>
  <si>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</si>
  <si>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</si>
  <si>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</si>
  <si>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</si>
  <si>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</si>
  <si>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</si>
  <si>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</si>
  <si>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</si>
  <si>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</si>
  <si>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</si>
  <si>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</si>
  <si>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</si>
  <si>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</si>
  <si>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</si>
  <si>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</si>
  <si>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</si>
  <si>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</si>
  <si>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</si>
  <si>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</si>
  <si>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</si>
  <si>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</si>
  <si>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</si>
  <si>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</si>
  <si>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</si>
  <si>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</si>
  <si>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</si>
  <si>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</si>
  <si>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</si>
  <si>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</si>
  <si>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</si>
  <si>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</si>
  <si>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</si>
  <si>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</si>
  <si>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</si>
  <si>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</si>
  <si>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</si>
  <si>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</si>
  <si>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</si>
  <si>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</si>
  <si>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</si>
  <si>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</si>
  <si>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</si>
  <si>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</si>
  <si>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</si>
  <si>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</si>
  <si>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</si>
  <si>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</si>
  <si>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</si>
  <si>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</si>
  <si>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</si>
  <si>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</si>
  <si>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</si>
  <si>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</si>
  <si>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</si>
  <si>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</si>
  <si>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</si>
  <si>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</si>
  <si>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</si>
  <si>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</si>
  <si>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</si>
  <si>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</si>
  <si>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</si>
  <si>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</si>
  <si>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</si>
  <si>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</si>
  <si>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</si>
  <si>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</si>
  <si>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</si>
  <si>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</si>
  <si>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</si>
  <si>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</si>
  <si>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</si>
  <si>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</si>
  <si>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</si>
  <si>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</si>
  <si>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</si>
  <si>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</si>
  <si>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</si>
  <si>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</si>
  <si>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</si>
  <si>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</si>
  <si>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</si>
  <si>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</si>
  <si>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</si>
  <si>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</si>
  <si>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</si>
  <si>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</si>
  <si>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</si>
  <si>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</si>
  <si>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</si>
  <si>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</si>
  <si>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</si>
  <si>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</si>
  <si>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</si>
  <si>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</si>
  <si>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</si>
  <si>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</si>
  <si>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</si>
  <si>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</si>
  <si>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</si>
  <si>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</si>
  <si>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</si>
  <si>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</si>
  <si>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</si>
  <si>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</si>
  <si>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</si>
  <si>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</si>
  <si>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</si>
  <si>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</si>
  <si>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</si>
  <si>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</si>
  <si>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</si>
  <si>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</si>
  <si>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</si>
  <si>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</si>
  <si>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</si>
  <si>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</si>
  <si>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</si>
  <si>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</si>
  <si>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</si>
  <si>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</si>
  <si>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</si>
  <si>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</si>
  <si>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</si>
  <si>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</si>
  <si>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</si>
  <si>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</si>
  <si>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</si>
  <si>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</si>
  <si>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</si>
  <si>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</si>
  <si>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</si>
  <si>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</si>
  <si>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</si>
  <si>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</si>
  <si>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</si>
  <si>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</si>
  <si>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</si>
  <si>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</si>
  <si>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</si>
  <si>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</si>
  <si>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</si>
  <si>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</si>
  <si>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</si>
  <si>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</si>
  <si>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</si>
  <si>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</si>
  <si>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</si>
  <si>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</si>
  <si>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</si>
  <si>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</si>
  <si>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</si>
  <si>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</si>
  <si>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</si>
  <si>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</si>
  <si>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</si>
  <si>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</si>
  <si>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</si>
  <si>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</si>
  <si>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</si>
  <si>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</si>
  <si>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</si>
  <si>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</si>
  <si>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</si>
  <si>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</si>
  <si>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</si>
  <si>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</si>
  <si>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</si>
  <si>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</si>
  <si>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</si>
  <si>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</si>
  <si>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</si>
  <si>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</si>
  <si>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</si>
  <si>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</si>
  <si>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</si>
  <si>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</si>
  <si>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</si>
  <si>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</si>
  <si>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</si>
  <si>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</si>
  <si>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</si>
  <si>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</si>
  <si>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</si>
  <si>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</si>
  <si>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</si>
  <si>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</si>
  <si>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</si>
  <si>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</si>
  <si>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</si>
  <si>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</si>
  <si>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</si>
  <si>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</si>
  <si>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</si>
  <si>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</si>
  <si>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</si>
  <si>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</si>
  <si>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</si>
  <si>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</si>
  <si>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</si>
  <si>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</si>
  <si>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</si>
  <si>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</si>
  <si>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</si>
  <si>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</si>
  <si>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</si>
  <si>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</si>
  <si>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</si>
  <si>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</si>
  <si>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</si>
  <si>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</si>
  <si>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</si>
  <si>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</si>
  <si>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</si>
  <si>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</si>
  <si>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</si>
  <si>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</si>
  <si>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</si>
  <si>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</si>
  <si>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</si>
  <si>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</si>
  <si>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</si>
  <si>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</si>
  <si>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</si>
  <si>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</si>
  <si>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</si>
  <si>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</si>
  <si>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</si>
  <si>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</si>
  <si>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</si>
  <si>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</si>
  <si>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</si>
  <si>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</si>
  <si>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</si>
  <si>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</si>
  <si>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</si>
  <si>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</si>
  <si>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</si>
  <si>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</si>
  <si>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</si>
  <si>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</si>
  <si>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</si>
  <si>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</si>
  <si>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</si>
  <si>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</si>
  <si>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</si>
  <si>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</si>
  <si>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</si>
  <si>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</si>
  <si>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</si>
  <si>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</si>
  <si>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</si>
  <si>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</si>
  <si>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</si>
  <si>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</si>
  <si>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</si>
  <si>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</si>
  <si>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</si>
  <si>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</si>
  <si>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</si>
  <si>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</si>
  <si>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</si>
  <si>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</si>
  <si>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</si>
  <si>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</si>
  <si>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</si>
  <si>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</si>
  <si>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</si>
  <si>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</si>
  <si>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</si>
  <si>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</si>
  <si>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</si>
  <si>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</si>
  <si>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</si>
  <si>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</si>
  <si>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</si>
  <si>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</si>
  <si>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</si>
  <si>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</si>
  <si>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</si>
  <si>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</si>
  <si>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</si>
  <si>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</si>
  <si>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</si>
  <si>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</si>
  <si>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</si>
  <si>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</si>
  <si>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</si>
  <si>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</si>
  <si>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</si>
  <si>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</si>
  <si>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</si>
  <si>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</si>
  <si>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</si>
  <si>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</si>
  <si>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</si>
  <si>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</si>
  <si>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</si>
  <si>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</si>
  <si>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</si>
  <si>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</si>
  <si>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</si>
  <si>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</si>
  <si>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</si>
  <si>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</si>
  <si>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</si>
  <si>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</si>
  <si>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</si>
  <si>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</si>
  <si>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</si>
  <si>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</si>
  <si>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</si>
  <si>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</si>
  <si>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</si>
  <si>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</si>
  <si>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</si>
  <si>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</si>
  <si>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</si>
  <si>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</si>
  <si>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</si>
  <si>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</si>
  <si>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</si>
  <si>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</si>
  <si>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</si>
  <si>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</si>
  <si>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</si>
  <si>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</si>
  <si>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</si>
  <si>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</si>
  <si>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</si>
  <si>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</si>
  <si>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</si>
  <si>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</si>
  <si>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</si>
  <si>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</si>
  <si>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</si>
  <si>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</si>
  <si>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</si>
  <si>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</si>
  <si>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</si>
  <si>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</si>
  <si>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</si>
  <si>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</si>
  <si>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</si>
  <si>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</si>
  <si>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</si>
  <si>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</si>
  <si>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</si>
  <si>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</si>
  <si>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</si>
  <si>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</si>
  <si>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</si>
  <si>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</si>
  <si>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</si>
  <si>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</si>
  <si>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</si>
  <si>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</si>
  <si>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</si>
  <si>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</si>
  <si>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</si>
  <si>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</si>
  <si>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</si>
  <si>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</si>
  <si>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</si>
  <si>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</si>
  <si>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</si>
  <si>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</si>
  <si>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</si>
  <si>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</si>
  <si>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</si>
  <si>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</si>
  <si>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</si>
  <si>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</si>
  <si>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</si>
  <si>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</si>
  <si>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</si>
  <si>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</si>
  <si>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</si>
  <si>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</si>
  <si>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</si>
  <si>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</si>
  <si>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</si>
  <si>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</si>
  <si>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</si>
  <si>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</si>
  <si>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</si>
  <si>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</si>
  <si>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</si>
  <si>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</si>
  <si>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</si>
  <si>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</si>
  <si>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</si>
  <si>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</si>
  <si>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</si>
  <si>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</si>
  <si>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</si>
  <si>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</si>
  <si>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</si>
  <si>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</si>
  <si>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</si>
  <si>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</si>
  <si>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</si>
  <si>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</si>
  <si>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</si>
  <si>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</si>
  <si>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</si>
  <si>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</si>
  <si>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</si>
  <si>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</si>
  <si>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</si>
  <si>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</si>
  <si>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</si>
  <si>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</si>
  <si>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</si>
  <si>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</si>
  <si>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</si>
  <si>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</si>
  <si>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</si>
  <si>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</si>
  <si>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</si>
  <si>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</si>
  <si>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</si>
  <si>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</si>
  <si>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</si>
  <si>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</si>
  <si>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</si>
  <si>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</si>
  <si>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</si>
  <si>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</si>
  <si>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</si>
  <si>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</si>
  <si>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</si>
  <si>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</si>
  <si>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</si>
  <si>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</si>
  <si>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</si>
  <si>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</si>
  <si>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</si>
  <si>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</si>
  <si>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</si>
  <si>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</si>
  <si>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</si>
  <si>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</si>
  <si>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</si>
  <si>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</si>
  <si>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</si>
  <si>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</si>
  <si>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</si>
  <si>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</si>
  <si>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</si>
  <si>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</si>
  <si>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</si>
  <si>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</si>
  <si>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</si>
  <si>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</si>
  <si>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</si>
  <si>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</si>
  <si>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</si>
  <si>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</si>
  <si>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</si>
  <si>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</si>
  <si>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</si>
  <si>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</si>
  <si>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</si>
  <si>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</si>
  <si>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</si>
  <si>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</si>
  <si>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</si>
  <si>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</si>
  <si>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</si>
  <si>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</si>
  <si>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</si>
  <si>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</si>
  <si>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</si>
  <si>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</si>
  <si>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</si>
  <si>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</si>
  <si>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</si>
  <si>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</si>
  <si>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</si>
  <si>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</si>
  <si>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</si>
  <si>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</si>
  <si>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</si>
  <si>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</si>
  <si>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</si>
  <si>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</si>
  <si>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</si>
  <si>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</si>
  <si>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</si>
  <si>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</si>
  <si>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</si>
  <si>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</si>
  <si>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</si>
  <si>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</si>
  <si>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</si>
  <si>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</si>
  <si>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</si>
  <si>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</si>
  <si>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</si>
  <si>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</si>
  <si>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</si>
  <si>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</si>
  <si>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</si>
  <si>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</si>
  <si>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</si>
  <si>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</si>
  <si>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</si>
  <si>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</si>
  <si>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</si>
  <si>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</si>
  <si>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</si>
  <si>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</si>
  <si>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</si>
  <si>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</si>
  <si>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</si>
  <si>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</si>
  <si>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</si>
  <si>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</si>
  <si>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</si>
  <si>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</si>
  <si>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</si>
  <si>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</si>
  <si>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</si>
  <si>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</si>
  <si>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</si>
  <si>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</si>
  <si>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</si>
  <si>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</si>
  <si>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</si>
  <si>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</si>
  <si>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</si>
  <si>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</si>
  <si>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</si>
  <si>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</si>
  <si>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</si>
  <si>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</si>
  <si>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</si>
  <si>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</si>
  <si>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</si>
  <si>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</si>
  <si>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</si>
  <si>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</si>
  <si>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</si>
  <si>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</si>
  <si>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</si>
  <si>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</si>
  <si>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</si>
  <si>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</si>
  <si>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</si>
  <si>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</si>
  <si>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</si>
  <si>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</si>
  <si>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</si>
  <si>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</si>
  <si>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</si>
  <si>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</si>
  <si>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</si>
  <si>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</si>
  <si>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</si>
  <si>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</si>
  <si>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</si>
  <si>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</si>
  <si>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</si>
  <si>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</si>
  <si>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</si>
  <si>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</si>
  <si>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</si>
  <si>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</si>
  <si>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</si>
  <si>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</si>
  <si>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</si>
  <si>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</si>
  <si>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</si>
  <si>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</si>
  <si>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</si>
  <si>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</si>
  <si>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</si>
  <si>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</si>
  <si>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</si>
  <si>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</si>
  <si>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</si>
  <si>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</si>
  <si>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</si>
  <si>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</si>
  <si>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</si>
  <si>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</si>
  <si>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</si>
  <si>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</si>
  <si>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</si>
  <si>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</si>
  <si>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</si>
  <si>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</si>
  <si>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</si>
  <si>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</si>
  <si>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</si>
  <si>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</si>
  <si>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</si>
  <si>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</si>
  <si>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</si>
  <si>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</si>
  <si>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</si>
  <si>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</si>
  <si>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</si>
  <si>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</si>
  <si>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</si>
  <si>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</si>
  <si>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</si>
  <si>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</si>
  <si>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</si>
  <si>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</si>
  <si>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</si>
  <si>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</si>
  <si>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</si>
  <si>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</si>
  <si>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</si>
  <si>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</si>
  <si>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</si>
  <si>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</si>
  <si>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</si>
  <si>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</si>
  <si>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</si>
  <si>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</si>
  <si>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</si>
  <si>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</si>
  <si>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</si>
  <si>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</si>
  <si>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</si>
  <si>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</si>
  <si>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</si>
  <si>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</si>
  <si>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</si>
  <si>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</si>
  <si>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</si>
  <si>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</si>
  <si>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</si>
  <si>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</si>
  <si>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</si>
  <si>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</si>
  <si>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</si>
  <si>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</si>
  <si>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</si>
  <si>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</si>
  <si>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</si>
  <si>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</si>
  <si>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</si>
  <si>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</si>
  <si>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</si>
  <si>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</si>
  <si>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</si>
  <si>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</si>
  <si>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</si>
  <si>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</si>
  <si>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</si>
  <si>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</si>
  <si>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</si>
  <si>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</si>
  <si>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</si>
  <si>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</si>
  <si>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</si>
  <si>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</si>
  <si>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</si>
  <si>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</si>
  <si>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</si>
  <si>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</si>
  <si>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</si>
  <si>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</si>
  <si>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</si>
  <si>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</si>
  <si>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</si>
  <si>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</si>
  <si>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</si>
  <si>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</si>
  <si>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</si>
  <si>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</si>
  <si>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</si>
  <si>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</si>
  <si>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</si>
  <si>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</si>
  <si>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</si>
  <si>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</si>
  <si>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</si>
  <si>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</si>
  <si>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</si>
  <si>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</si>
  <si>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</si>
  <si>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</si>
  <si>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</si>
  <si>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</si>
  <si>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</si>
  <si>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</si>
  <si>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</si>
  <si>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</si>
  <si>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</si>
  <si>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</si>
  <si>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</si>
  <si>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</si>
  <si>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</si>
  <si>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</si>
  <si>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</si>
  <si>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</si>
  <si>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</si>
  <si>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</si>
  <si>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</si>
  <si>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</si>
  <si>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</si>
  <si>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</si>
  <si>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</si>
  <si>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</si>
  <si>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</si>
  <si>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</si>
  <si>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</si>
  <si>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</si>
  <si>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</si>
  <si>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</si>
  <si>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</si>
  <si>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</si>
  <si>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</si>
  <si>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</si>
  <si>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</si>
  <si>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</si>
  <si>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</si>
  <si>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</si>
  <si>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</si>
  <si>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</si>
  <si>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</si>
  <si>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</si>
  <si>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</si>
  <si>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</si>
  <si>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</si>
  <si>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</si>
  <si>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</si>
  <si>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</si>
  <si>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</si>
  <si>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</si>
  <si>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</si>
  <si>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</si>
  <si>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</si>
  <si>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</si>
  <si>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</si>
  <si>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</si>
  <si>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</si>
  <si>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</si>
  <si>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</si>
  <si>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</si>
  <si>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</si>
  <si>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</si>
  <si>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</si>
  <si>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</si>
  <si>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</si>
  <si>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</si>
  <si>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</si>
  <si>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</si>
  <si>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</si>
  <si>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</si>
  <si>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</si>
  <si>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</si>
  <si>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</si>
  <si>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</si>
  <si>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</si>
  <si>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</si>
  <si>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</si>
  <si>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</si>
  <si>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</si>
  <si>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</si>
  <si>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</si>
  <si>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</si>
  <si>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</si>
  <si>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</si>
  <si>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</si>
  <si>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</si>
  <si>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</si>
  <si>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</si>
  <si>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</si>
  <si>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</si>
  <si>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</si>
  <si>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</si>
  <si>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</si>
  <si>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</si>
  <si>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</si>
  <si>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</si>
  <si>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</si>
  <si>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</si>
  <si>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</si>
  <si>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</si>
  <si>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</si>
  <si>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</si>
  <si>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</si>
  <si>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</si>
  <si>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</si>
  <si>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</si>
  <si>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</si>
  <si>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</si>
  <si>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</si>
  <si>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</si>
  <si>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</si>
  <si>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</si>
  <si>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</si>
  <si>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</si>
  <si>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</si>
  <si>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</si>
  <si>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</si>
  <si>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</si>
  <si>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</si>
  <si>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</si>
  <si>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</si>
  <si>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</si>
  <si>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</si>
  <si>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</si>
  <si>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</si>
  <si>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</si>
  <si>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</si>
  <si>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</si>
  <si>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</si>
  <si>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</si>
  <si>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</si>
  <si>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</si>
  <si>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</si>
  <si>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</si>
  <si>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</si>
  <si>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</si>
  <si>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</si>
  <si>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</si>
  <si>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</si>
  <si>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</si>
  <si>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</si>
  <si>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</si>
  <si>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</si>
  <si>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</si>
  <si>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</si>
  <si>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</si>
  <si>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</si>
  <si>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</si>
  <si>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</si>
  <si>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</si>
  <si>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</si>
  <si>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</si>
  <si>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</si>
  <si>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</si>
  <si>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</si>
  <si>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</si>
  <si>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</si>
  <si>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</si>
  <si>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</si>
  <si>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</si>
  <si>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</si>
  <si>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</si>
  <si>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</si>
  <si>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</si>
  <si>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</si>
  <si>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</si>
  <si>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</si>
  <si>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</si>
  <si>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</si>
  <si>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</si>
  <si>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</si>
  <si>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</si>
  <si>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</si>
  <si>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</si>
  <si>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</si>
  <si>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</si>
  <si>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</si>
  <si>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</si>
  <si>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</si>
  <si>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</si>
  <si>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</si>
  <si>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</si>
  <si>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</si>
  <si>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</si>
  <si>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</si>
  <si>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</si>
  <si>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</si>
  <si>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</si>
  <si>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</si>
  <si>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</si>
  <si>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</si>
  <si>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</si>
  <si>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</si>
  <si>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</si>
  <si>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</si>
  <si>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</si>
  <si>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</si>
  <si>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</si>
  <si>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</si>
  <si>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</si>
  <si>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</si>
  <si>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</si>
  <si>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</si>
  <si>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</si>
  <si>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</si>
  <si>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</si>
  <si>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</si>
  <si>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</si>
  <si>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</si>
  <si>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</si>
  <si>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</si>
  <si>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</si>
  <si>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</si>
  <si>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</si>
  <si>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</si>
  <si>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</si>
  <si>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</si>
  <si>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</si>
  <si>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</si>
  <si>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</si>
  <si>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</si>
  <si>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</si>
  <si>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</si>
  <si>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</si>
  <si>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</si>
  <si>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</si>
  <si>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</si>
  <si>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</si>
  <si>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</si>
  <si>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</si>
  <si>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</si>
  <si>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</si>
  <si>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</si>
  <si>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</si>
  <si>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</si>
  <si>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</si>
  <si>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</si>
  <si>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</si>
  <si>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</si>
  <si>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</si>
  <si>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</si>
  <si>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</si>
  <si>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</si>
  <si>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</si>
  <si>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</si>
  <si>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</si>
  <si>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</si>
  <si>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</si>
  <si>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</si>
  <si>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</si>
  <si>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</si>
  <si>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</si>
  <si>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</si>
  <si>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</si>
  <si>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</si>
  <si>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</si>
  <si>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</si>
  <si>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</si>
  <si>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</si>
  <si>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</si>
  <si>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</si>
  <si>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</si>
  <si>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</si>
  <si>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</si>
  <si>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</si>
  <si>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</si>
  <si>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</si>
  <si>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</si>
  <si>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</si>
  <si>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</si>
  <si>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</si>
  <si>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</si>
  <si>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</si>
  <si>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</si>
  <si>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</si>
  <si>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</si>
  <si>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</si>
  <si>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</si>
  <si>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</si>
  <si>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</si>
  <si>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</si>
  <si>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</si>
  <si>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</si>
  <si>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</si>
  <si>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</si>
  <si>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</si>
  <si>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</si>
  <si>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</si>
  <si>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</si>
  <si>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</si>
  <si>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</si>
  <si>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</si>
  <si>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</si>
  <si>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</si>
  <si>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</si>
  <si>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</si>
  <si>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</si>
  <si>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</si>
  <si>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</si>
  <si>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</si>
  <si>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</si>
  <si>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</si>
  <si>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</si>
  <si>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</si>
  <si>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</si>
  <si>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</si>
  <si>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</si>
  <si>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</si>
  <si>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</si>
  <si>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</si>
  <si>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</si>
  <si>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</si>
  <si>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</si>
  <si>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</si>
  <si>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</si>
  <si>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</si>
  <si>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</si>
  <si>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</si>
  <si>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</si>
  <si>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</si>
  <si>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</si>
  <si>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</si>
  <si>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</si>
  <si>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</si>
  <si>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</si>
  <si>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</si>
  <si>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</si>
  <si>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</si>
  <si>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</si>
  <si>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</si>
  <si>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</si>
  <si>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</si>
  <si>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</si>
  <si>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</si>
  <si>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</si>
  <si>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</si>
  <si>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</si>
  <si>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</si>
  <si>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</si>
  <si>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</si>
  <si>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</si>
  <si>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</si>
  <si>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</si>
  <si>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</si>
  <si>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</si>
  <si>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</si>
  <si>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</si>
  <si>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</si>
  <si>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</si>
  <si>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</si>
  <si>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</si>
  <si>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</si>
  <si>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</si>
  <si>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</si>
  <si>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</si>
  <si>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</si>
  <si>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</si>
  <si>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</si>
  <si>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</si>
  <si>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</si>
  <si>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</si>
  <si>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</si>
  <si>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</si>
  <si>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</si>
  <si>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</si>
  <si>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</si>
  <si>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</si>
  <si>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</si>
  <si>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</si>
  <si>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</si>
  <si>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</si>
  <si>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</si>
  <si>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</si>
  <si>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</si>
  <si>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</si>
  <si>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</si>
  <si>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</si>
  <si>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</si>
  <si>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</si>
  <si>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</si>
  <si>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</si>
  <si>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</si>
  <si>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</si>
  <si>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</si>
  <si>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</si>
  <si>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</si>
  <si>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</si>
  <si>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</si>
  <si>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</si>
  <si>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</si>
  <si>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</si>
  <si>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</si>
  <si>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</si>
  <si>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</si>
  <si>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</si>
  <si>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</si>
  <si>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</si>
  <si>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</si>
  <si>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</si>
  <si>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</si>
  <si>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</si>
  <si>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</si>
  <si>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</si>
  <si>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</si>
  <si>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</si>
  <si>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</si>
  <si>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</si>
  <si>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</si>
  <si>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</si>
  <si>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</si>
  <si>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</si>
  <si>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</si>
  <si>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</si>
  <si>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</si>
  <si>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</si>
  <si>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</si>
  <si>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</si>
  <si>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</si>
  <si>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</si>
  <si>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</si>
  <si>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</si>
  <si>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</si>
  <si>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</si>
  <si>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</si>
  <si>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</si>
  <si>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</si>
  <si>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</si>
  <si>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</si>
  <si>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</si>
  <si>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</si>
  <si>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</si>
  <si>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</si>
  <si>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</si>
  <si>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</si>
  <si>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</si>
  <si>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</si>
  <si>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</si>
  <si>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</si>
  <si>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</si>
  <si>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</si>
  <si>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</si>
  <si>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</si>
  <si>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</si>
  <si>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</si>
  <si>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</si>
  <si>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</si>
  <si>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</si>
  <si>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</si>
  <si>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</si>
  <si>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</si>
  <si>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</si>
  <si>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</si>
  <si>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</si>
  <si>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</si>
  <si>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</si>
  <si>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</si>
  <si>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</si>
  <si>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</si>
  <si>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</si>
  <si>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</si>
  <si>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</si>
  <si>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</si>
  <si>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</si>
  <si>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</si>
  <si>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</si>
  <si>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</si>
  <si>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</si>
  <si>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</si>
  <si>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</si>
  <si>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</si>
  <si>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</si>
  <si>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</si>
  <si>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</si>
  <si>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</si>
  <si>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</si>
  <si>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</si>
  <si>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</si>
  <si>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</si>
  <si>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</si>
  <si>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</si>
  <si>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</si>
  <si>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</si>
  <si>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</si>
  <si>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</si>
  <si>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</si>
  <si>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</si>
  <si>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</si>
  <si>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</si>
  <si>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</si>
  <si>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</si>
  <si>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</si>
  <si>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</si>
  <si>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</si>
  <si>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</si>
  <si>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</si>
  <si>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</si>
  <si>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</si>
  <si>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</si>
  <si>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</si>
  <si>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</si>
  <si>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</si>
  <si>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</si>
  <si>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</si>
  <si>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</si>
  <si>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</si>
  <si>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</si>
  <si>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</si>
  <si>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</si>
  <si>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</si>
  <si>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</si>
  <si>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</si>
  <si>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</si>
  <si>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</si>
  <si>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</si>
  <si>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</si>
  <si>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</si>
  <si>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</si>
  <si>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</si>
  <si>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</si>
  <si>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</si>
  <si>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</si>
  <si>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</si>
  <si>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</si>
  <si>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</si>
  <si>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</si>
  <si>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</si>
  <si>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</si>
  <si>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</si>
  <si>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</si>
  <si>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</si>
  <si>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</si>
  <si>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</si>
  <si>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</si>
  <si>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</si>
  <si>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</si>
  <si>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</si>
  <si>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</si>
  <si>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</si>
  <si>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</si>
  <si>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</si>
  <si>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</si>
  <si>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</si>
  <si>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</si>
  <si>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</si>
  <si>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</si>
  <si>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</si>
  <si>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</si>
  <si>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</si>
  <si>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</si>
  <si>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</si>
  <si>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</si>
  <si>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</si>
  <si>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</si>
  <si>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</si>
  <si>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</si>
  <si>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</si>
  <si>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</si>
  <si>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</si>
  <si>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</si>
  <si>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</si>
  <si>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</si>
  <si>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</si>
  <si>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</si>
  <si>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</si>
  <si>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</si>
  <si>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</si>
  <si>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</si>
  <si>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</si>
  <si>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</si>
  <si>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</si>
  <si>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</si>
  <si>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</si>
  <si>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</si>
  <si>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</si>
  <si>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</si>
  <si>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</si>
  <si>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</si>
  <si>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</si>
  <si>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</si>
  <si>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</si>
  <si>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</si>
  <si>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</si>
  <si>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</si>
  <si>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</si>
  <si>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</si>
  <si>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</si>
  <si>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</si>
  <si>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</si>
  <si>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</si>
  <si>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</si>
  <si>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</si>
  <si>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</si>
  <si>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</si>
  <si>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</si>
  <si>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</si>
  <si>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</si>
  <si>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</si>
  <si>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</si>
  <si>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</si>
  <si>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</si>
  <si>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</si>
  <si>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</si>
  <si>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</si>
  <si>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</si>
  <si>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</si>
  <si>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</si>
  <si>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</si>
  <si>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</si>
  <si>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</si>
  <si>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</si>
  <si>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</si>
  <si>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</si>
  <si>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</si>
  <si>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</si>
  <si>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</si>
  <si>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</si>
  <si>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</si>
  <si>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</si>
  <si>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</si>
  <si>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</si>
  <si>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</si>
  <si>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</si>
  <si>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</si>
  <si>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</si>
  <si>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</si>
  <si>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</si>
  <si>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</si>
  <si>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</si>
  <si>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</si>
  <si>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</si>
  <si>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</si>
  <si>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</si>
  <si>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</si>
  <si>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</si>
  <si>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</si>
  <si>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</si>
  <si>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</si>
  <si>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</si>
  <si>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</si>
  <si>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</si>
  <si>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</si>
  <si>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</si>
  <si>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</si>
  <si>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</si>
  <si>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</si>
  <si>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</si>
  <si>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</si>
  <si>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</si>
  <si>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</si>
  <si>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</si>
  <si>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</si>
  <si>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</si>
  <si>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</si>
  <si>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</si>
  <si>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</si>
  <si>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</si>
  <si>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</si>
  <si>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</si>
  <si>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</si>
  <si>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</si>
  <si>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</si>
  <si>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</si>
  <si>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</si>
  <si>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</si>
  <si>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</si>
  <si>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</si>
  <si>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</si>
  <si>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</si>
  <si>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</si>
  <si>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</si>
  <si>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</si>
  <si>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</si>
  <si>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</si>
  <si>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</si>
  <si>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</si>
  <si>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</si>
  <si>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</si>
  <si>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</si>
  <si>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</si>
  <si>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</si>
  <si>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</si>
  <si>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</si>
  <si>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</si>
  <si>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</si>
  <si>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</si>
  <si>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</si>
  <si>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</si>
  <si>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</si>
  <si>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</si>
  <si>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</si>
  <si>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</si>
  <si>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</si>
  <si>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</si>
  <si>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</si>
  <si>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</si>
  <si>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</si>
  <si>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</si>
  <si>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</si>
  <si>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</si>
  <si>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</si>
  <si>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</si>
  <si>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</si>
  <si>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</si>
  <si>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</si>
  <si>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</si>
  <si>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</si>
  <si>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</si>
  <si>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</si>
  <si>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</si>
  <si>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</si>
  <si>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</si>
  <si>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</si>
  <si>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</si>
  <si>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</si>
  <si>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</si>
  <si>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</si>
  <si>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</si>
  <si>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</si>
  <si>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</si>
  <si>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</si>
  <si>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</si>
  <si>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</si>
  <si>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</si>
  <si>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</si>
  <si>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</si>
  <si>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</si>
  <si>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</si>
  <si>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</si>
  <si>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</si>
  <si>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</si>
  <si>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</si>
  <si>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</si>
  <si>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</si>
  <si>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</si>
  <si>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</si>
  <si>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</si>
  <si>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</si>
  <si>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</si>
  <si>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</si>
  <si>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</si>
  <si>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</si>
  <si>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</si>
  <si>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</si>
  <si>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</si>
  <si>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</si>
  <si>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</si>
  <si>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</si>
  <si>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</si>
  <si>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</si>
  <si>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</si>
  <si>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</si>
  <si>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</si>
  <si>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</si>
  <si>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</si>
  <si>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</si>
  <si>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</si>
  <si>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</si>
  <si>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</si>
  <si>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</si>
  <si>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</si>
  <si>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</si>
  <si>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</si>
  <si>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</si>
  <si>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</si>
  <si>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</si>
  <si>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</si>
  <si>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</si>
  <si>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</si>
  <si>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</si>
  <si>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</si>
  <si>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</si>
  <si>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</si>
  <si>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</si>
  <si>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</si>
  <si>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</si>
  <si>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</si>
  <si>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</si>
  <si>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</si>
  <si>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</si>
  <si>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</si>
  <si>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</si>
  <si>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</si>
  <si>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</si>
  <si>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</si>
  <si>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</si>
  <si>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</si>
  <si>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</si>
  <si>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</si>
  <si>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</si>
  <si>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</si>
  <si>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</si>
  <si>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</si>
  <si>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</si>
  <si>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</si>
  <si>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</si>
  <si>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</si>
  <si>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</si>
  <si>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</si>
  <si>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</si>
  <si>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</si>
  <si>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</si>
  <si>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</si>
  <si>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</si>
  <si>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</si>
  <si>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</si>
  <si>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</si>
  <si>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</si>
  <si>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</si>
  <si>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</si>
  <si>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</si>
  <si>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</si>
  <si>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</si>
  <si>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</si>
  <si>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</si>
  <si>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</si>
  <si>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</si>
  <si>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</si>
  <si>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</si>
  <si>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</si>
  <si>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</si>
  <si>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</si>
  <si>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</si>
  <si>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</si>
  <si>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</si>
  <si>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</si>
  <si>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</si>
  <si>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</si>
  <si>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</si>
  <si>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</si>
  <si>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</si>
  <si>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</si>
  <si>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</si>
  <si>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</si>
  <si>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</si>
  <si>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</si>
  <si>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</si>
  <si>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</si>
  <si>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</si>
  <si>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</si>
  <si>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</si>
  <si>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</si>
  <si>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</si>
  <si>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</si>
  <si>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</si>
  <si>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</si>
  <si>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</si>
  <si>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</si>
  <si>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</si>
  <si>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</si>
  <si>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</si>
  <si>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</si>
  <si>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</si>
  <si>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</si>
  <si>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</si>
  <si>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</si>
  <si>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</si>
  <si>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</si>
  <si>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</si>
  <si>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</si>
  <si>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</si>
  <si>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</si>
  <si>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</si>
  <si>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</si>
  <si>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</si>
  <si>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</si>
  <si>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</si>
  <si>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</si>
  <si>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</si>
  <si>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</si>
  <si>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</si>
  <si>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</si>
  <si>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</si>
  <si>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</si>
  <si>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</si>
  <si>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</si>
  <si>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</si>
  <si>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</si>
  <si>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</si>
  <si>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</si>
  <si>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</si>
  <si>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</si>
  <si>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</si>
  <si>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</si>
  <si>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</si>
  <si>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</si>
  <si>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</si>
  <si>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</si>
  <si>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</si>
  <si>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</si>
  <si>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</si>
  <si>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</si>
  <si>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</si>
  <si>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</si>
  <si>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</si>
  <si>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</si>
  <si>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</si>
  <si>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</si>
  <si>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</si>
  <si>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</si>
  <si>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</si>
  <si>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</si>
  <si>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</si>
  <si>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</si>
  <si>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</si>
  <si>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</si>
  <si>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</si>
  <si>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</si>
  <si>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</si>
  <si>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</si>
  <si>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</si>
  <si>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</si>
  <si>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</si>
  <si>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</si>
  <si>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</si>
  <si>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</si>
  <si>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</si>
  <si>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</si>
  <si>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</si>
  <si>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</si>
  <si>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</si>
  <si>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</si>
  <si>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</si>
  <si>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</si>
  <si>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</si>
  <si>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</si>
  <si>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</si>
  <si>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</si>
  <si>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</si>
  <si>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</si>
  <si>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</si>
  <si>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</si>
  <si>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</si>
  <si>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</si>
  <si>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</si>
  <si>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</si>
  <si>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</si>
  <si>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</si>
  <si>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</si>
  <si>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</si>
  <si>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</si>
  <si>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</si>
  <si>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</si>
  <si>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</si>
  <si>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</si>
  <si>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</si>
  <si>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</si>
  <si>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</si>
  <si>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</si>
  <si>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</si>
  <si>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</si>
  <si>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</si>
  <si>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</si>
  <si>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</si>
  <si>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</si>
  <si>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</si>
  <si>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</si>
  <si>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</si>
  <si>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</si>
  <si>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</si>
  <si>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</si>
  <si>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</si>
  <si>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</si>
  <si>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</si>
  <si>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</si>
  <si>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</si>
  <si>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</si>
  <si>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</si>
  <si>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</si>
  <si>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</si>
  <si>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</si>
  <si>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</si>
  <si>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</si>
  <si>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</si>
  <si>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</si>
  <si>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</si>
  <si>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</si>
  <si>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</si>
  <si>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</si>
  <si>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</si>
  <si>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</si>
  <si>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</si>
  <si>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</si>
  <si>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</si>
  <si>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</si>
  <si>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</si>
  <si>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</si>
  <si>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</si>
  <si>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</si>
  <si>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</si>
  <si>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</si>
  <si>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</si>
  <si>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</si>
  <si>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</si>
  <si>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</si>
  <si>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</si>
  <si>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</si>
  <si>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</si>
  <si>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</si>
  <si>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</si>
  <si>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</si>
  <si>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</si>
  <si>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</si>
  <si>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</si>
  <si>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</si>
  <si>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</si>
  <si>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</si>
  <si>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</si>
  <si>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</si>
  <si>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</si>
  <si>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</si>
  <si>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</si>
  <si>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</si>
  <si>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</si>
  <si>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</si>
  <si>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</si>
  <si>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</si>
  <si>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</si>
  <si>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</si>
  <si>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</si>
  <si>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</si>
  <si>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</si>
  <si>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</si>
  <si>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</si>
  <si>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</si>
  <si>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</si>
  <si>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</si>
  <si>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</si>
  <si>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</si>
  <si>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</si>
  <si>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</si>
  <si>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</si>
  <si>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</si>
  <si>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</si>
  <si>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</si>
  <si>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</si>
  <si>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</si>
  <si>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</si>
  <si>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</si>
  <si>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</si>
  <si>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</si>
  <si>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</si>
  <si>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</si>
  <si>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</si>
  <si>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</si>
  <si>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</si>
  <si>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</si>
  <si>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</si>
  <si>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</si>
  <si>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</si>
  <si>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</si>
  <si>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</si>
  <si>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</si>
  <si>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</si>
  <si>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</si>
  <si>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</si>
  <si>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</si>
  <si>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</si>
  <si>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</si>
  <si>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</si>
  <si>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</si>
  <si>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</si>
  <si>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</si>
  <si>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</si>
  <si>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</si>
  <si>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</si>
  <si>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</si>
  <si>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</si>
  <si>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</si>
  <si>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</si>
  <si>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</si>
  <si>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</si>
  <si>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</si>
  <si>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</si>
  <si>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</si>
  <si>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</si>
  <si>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</si>
  <si>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</si>
  <si>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</si>
  <si>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</si>
  <si>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</si>
  <si>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</si>
  <si>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</si>
  <si>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</si>
  <si>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</si>
  <si>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</si>
  <si>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</si>
  <si>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</si>
  <si>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</si>
  <si>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</si>
  <si>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</si>
  <si>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</si>
  <si>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</si>
  <si>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</si>
  <si>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</si>
  <si>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</si>
  <si>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</si>
  <si>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</si>
  <si>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</si>
  <si>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</si>
  <si>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</si>
  <si>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</si>
  <si>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</si>
  <si>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</si>
  <si>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</si>
  <si>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</si>
  <si>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</si>
  <si>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</si>
  <si>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</si>
  <si>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</si>
  <si>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</si>
  <si>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</si>
  <si>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</si>
  <si>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</si>
  <si>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</si>
  <si>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</si>
  <si>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</si>
  <si>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</si>
  <si>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</si>
  <si>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</si>
  <si>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</si>
  <si>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</si>
  <si>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</si>
  <si>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</si>
  <si>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</si>
  <si>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</si>
  <si>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</si>
  <si>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</si>
  <si>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</si>
  <si>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</si>
  <si>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</si>
  <si>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</si>
  <si>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</si>
  <si>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</si>
  <si>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</si>
  <si>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</si>
  <si>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</si>
  <si>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</si>
  <si>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</si>
  <si>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</si>
  <si>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</si>
  <si>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</si>
  <si>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</si>
  <si>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</si>
  <si>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</si>
  <si>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</si>
  <si>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</si>
  <si>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</si>
  <si>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</si>
  <si>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</si>
  <si>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</si>
  <si>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</si>
  <si>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</si>
  <si>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</si>
  <si>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</si>
  <si>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</si>
  <si>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</si>
  <si>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</si>
  <si>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</si>
  <si>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</si>
  <si>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</si>
  <si>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</si>
  <si>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</si>
  <si>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</si>
  <si>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</si>
  <si>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</si>
  <si>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</si>
  <si>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</si>
  <si>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</si>
  <si>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</si>
  <si>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</si>
  <si>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</si>
  <si>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</si>
  <si>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</si>
  <si>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</si>
  <si>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</si>
  <si>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</si>
  <si>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</si>
  <si>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</si>
  <si>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</si>
  <si>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</si>
  <si>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</si>
  <si>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</si>
  <si>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</si>
  <si>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</si>
  <si>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</si>
  <si>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</si>
  <si>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</si>
  <si>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</si>
  <si>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</si>
  <si>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</si>
  <si>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</si>
  <si>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</si>
  <si>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</si>
  <si>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</si>
  <si>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</si>
  <si>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</si>
  <si>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</si>
  <si>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</si>
  <si>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</si>
  <si>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</si>
  <si>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</si>
  <si>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</si>
  <si>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</si>
  <si>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</si>
  <si>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</si>
  <si>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</si>
  <si>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</si>
  <si>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</si>
  <si>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</si>
  <si>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</si>
  <si>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</si>
  <si>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</si>
  <si>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</si>
  <si>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</si>
  <si>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</si>
  <si>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</si>
  <si>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</si>
  <si>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</si>
  <si>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</si>
  <si>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</si>
  <si>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</si>
  <si>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</si>
  <si>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</si>
  <si>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</si>
  <si>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</si>
  <si>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</si>
  <si>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</si>
  <si>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</si>
  <si>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</si>
  <si>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</si>
  <si>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</si>
  <si>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</si>
  <si>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</si>
  <si>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</si>
  <si>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</si>
  <si>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</si>
  <si>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</si>
  <si>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</si>
  <si>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</si>
  <si>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</si>
  <si>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</si>
  <si>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</si>
  <si>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</si>
  <si>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</si>
  <si>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</si>
  <si>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</si>
  <si>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</si>
  <si>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</si>
  <si>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</si>
  <si>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</si>
  <si>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</si>
  <si>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</si>
  <si>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</si>
  <si>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</si>
  <si>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</si>
  <si>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</si>
  <si>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</si>
  <si>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</si>
  <si>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</si>
  <si>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</si>
  <si>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</si>
  <si>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</si>
  <si>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</si>
  <si>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</si>
  <si>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</si>
  <si>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</si>
  <si>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</si>
  <si>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</si>
  <si>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</si>
  <si>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</si>
  <si>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</si>
  <si>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</si>
  <si>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</si>
  <si>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</si>
  <si>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</si>
  <si>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</si>
  <si>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</si>
  <si>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</si>
  <si>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</si>
  <si>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</si>
  <si>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</si>
  <si>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</si>
  <si>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</si>
  <si>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</si>
  <si>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</si>
  <si>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</si>
  <si>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</si>
  <si>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</si>
  <si>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</si>
  <si>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</si>
  <si>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</si>
  <si>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</si>
  <si>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</si>
  <si>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</si>
  <si>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</si>
  <si>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</si>
  <si>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</si>
  <si>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</si>
  <si>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</si>
  <si>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</si>
  <si>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</si>
  <si>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</si>
  <si>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</si>
  <si>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</si>
  <si>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</si>
  <si>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</si>
  <si>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</si>
  <si>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</si>
  <si>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</si>
  <si>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</si>
  <si>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</si>
  <si>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</si>
  <si>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</si>
  <si>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</si>
  <si>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</si>
  <si>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</si>
  <si>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</si>
  <si>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</si>
  <si>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</si>
  <si>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</si>
  <si>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</si>
  <si>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</si>
  <si>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</si>
  <si>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</si>
  <si>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</si>
  <si>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</si>
  <si>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</si>
  <si>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</si>
  <si>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</si>
  <si>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</si>
  <si>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</si>
  <si>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</si>
  <si>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</si>
  <si>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</si>
  <si>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</si>
  <si>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</si>
  <si>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</si>
  <si>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</si>
  <si>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</si>
  <si>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</si>
  <si>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</si>
  <si>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</si>
  <si>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</si>
  <si>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</si>
  <si>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</si>
  <si>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</si>
  <si>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</si>
  <si>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</si>
  <si>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</si>
  <si>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</si>
  <si>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</si>
  <si>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</si>
  <si>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</si>
  <si>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</si>
  <si>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</si>
  <si>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</si>
  <si>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</si>
  <si>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</si>
  <si>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</si>
  <si>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</si>
  <si>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</si>
  <si>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</si>
  <si>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</si>
  <si>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</si>
  <si>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</si>
  <si>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</si>
  <si>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</si>
  <si>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</si>
  <si>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</si>
  <si>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</si>
  <si>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</si>
  <si>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</si>
  <si>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</si>
  <si>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</si>
  <si>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</si>
  <si>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</si>
  <si>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</si>
  <si>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</si>
  <si>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</si>
  <si>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</si>
  <si>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</si>
  <si>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</si>
  <si>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</si>
  <si>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</si>
  <si>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</si>
  <si>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</si>
  <si>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</si>
  <si>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</si>
  <si>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</si>
  <si>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</si>
  <si>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</si>
  <si>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</si>
  <si>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</si>
  <si>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</si>
  <si>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</si>
  <si>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</si>
  <si>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</si>
  <si>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</si>
  <si>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</si>
  <si>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</si>
  <si>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</si>
  <si>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</si>
  <si>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</si>
  <si>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</si>
  <si>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</si>
  <si>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</si>
  <si>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</si>
  <si>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</si>
  <si>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</si>
  <si>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</si>
  <si>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</si>
  <si>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</si>
  <si>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</si>
  <si>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</si>
  <si>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</si>
  <si>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</si>
  <si>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</si>
  <si>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</si>
  <si>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</si>
  <si>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</si>
  <si>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</si>
  <si>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</si>
  <si>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</si>
  <si>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</si>
  <si>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</si>
  <si>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</si>
  <si>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</si>
  <si>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</si>
  <si>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</si>
  <si>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</si>
  <si>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</si>
  <si>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</si>
  <si>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</si>
  <si>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</si>
  <si>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</si>
  <si>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</si>
  <si>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</si>
  <si>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</si>
  <si>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</si>
  <si>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</si>
  <si>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</si>
  <si>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</si>
  <si>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</si>
  <si>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</si>
  <si>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</si>
  <si>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</si>
  <si>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</si>
  <si>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</si>
  <si>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</si>
  <si>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</si>
  <si>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</si>
  <si>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</si>
  <si>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</si>
  <si>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</si>
  <si>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</si>
  <si>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</si>
  <si>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</si>
  <si>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</si>
  <si>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</si>
  <si>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</si>
  <si>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</si>
  <si>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</si>
  <si>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</si>
  <si>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</si>
  <si>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</si>
  <si>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</si>
  <si>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</si>
  <si>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</si>
  <si>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</si>
  <si>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</si>
  <si>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</si>
  <si>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</si>
  <si>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</si>
  <si>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</si>
  <si>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</si>
  <si>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</si>
  <si>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</si>
  <si>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</si>
  <si>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</si>
  <si>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</si>
  <si>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</si>
  <si>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</si>
  <si>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</si>
  <si>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</si>
  <si>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</si>
  <si>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</si>
  <si>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</si>
  <si>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</si>
  <si>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</si>
  <si>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</si>
  <si>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</si>
  <si>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</si>
  <si>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</si>
  <si>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</si>
  <si>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</si>
  <si>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</si>
  <si>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</si>
  <si>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</si>
  <si>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</si>
  <si>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</si>
  <si>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</si>
  <si>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</si>
  <si>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</si>
  <si>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</si>
  <si>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</si>
  <si>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</si>
  <si>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</si>
  <si>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</si>
  <si>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</si>
  <si>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</si>
  <si>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</si>
  <si>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</si>
  <si>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</si>
  <si>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</si>
  <si>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</si>
  <si>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</si>
  <si>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</si>
  <si>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</si>
  <si>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</si>
  <si>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</si>
  <si>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</si>
  <si>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</si>
  <si>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</si>
  <si>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</si>
  <si>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</si>
  <si>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</si>
  <si>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</si>
  <si>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</si>
  <si>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</si>
  <si>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</si>
  <si>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</si>
  <si>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</si>
  <si>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</si>
  <si>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</si>
  <si>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</si>
  <si>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</si>
  <si>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</si>
  <si>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</si>
  <si>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</si>
  <si>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</si>
  <si>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</si>
  <si>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</si>
  <si>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</si>
  <si>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</si>
  <si>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</si>
  <si>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</si>
  <si>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</si>
  <si>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</si>
  <si>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</si>
  <si>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</si>
  <si>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</si>
  <si>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</si>
  <si>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</si>
  <si>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</si>
  <si>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</si>
  <si>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</si>
  <si>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</si>
  <si>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</si>
  <si>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</si>
  <si>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</si>
  <si>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</si>
  <si>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</si>
  <si>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</si>
  <si>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</si>
  <si>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</si>
  <si>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</si>
  <si>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</si>
  <si>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</si>
  <si>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</si>
  <si>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</si>
  <si>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</si>
  <si>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</si>
  <si>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</si>
  <si>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</si>
  <si>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</si>
  <si>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</si>
  <si>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</si>
  <si>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</si>
  <si>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</si>
  <si>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</si>
  <si>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</si>
  <si>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</si>
  <si>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</si>
  <si>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</si>
  <si>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</si>
  <si>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</si>
  <si>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</si>
  <si>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</si>
  <si>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</si>
  <si>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</si>
  <si>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</si>
  <si>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</si>
  <si>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</si>
  <si>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</si>
  <si>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</si>
  <si>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</si>
  <si>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</si>
  <si>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</si>
  <si>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</si>
  <si>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</si>
  <si>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</si>
  <si>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</si>
  <si>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</si>
  <si>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</si>
  <si>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</si>
  <si>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</si>
  <si>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</si>
  <si>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</si>
  <si>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</si>
  <si>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</si>
  <si>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</si>
  <si>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</si>
  <si>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</si>
  <si>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</si>
  <si>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</si>
  <si>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</si>
  <si>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</si>
  <si>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</si>
  <si>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</si>
  <si>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</si>
  <si>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</si>
  <si>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</si>
  <si>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</si>
  <si>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</si>
  <si>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</si>
  <si>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</si>
  <si>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</si>
  <si>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</si>
  <si>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</si>
  <si>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</si>
  <si>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</si>
  <si>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</si>
  <si>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</si>
  <si>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</si>
  <si>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</si>
  <si>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</si>
  <si>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</si>
  <si>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</si>
  <si>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</si>
  <si>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</si>
  <si>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</si>
  <si>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</si>
  <si>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</si>
  <si>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</si>
  <si>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</si>
  <si>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</si>
  <si>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</si>
  <si>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</si>
  <si>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</si>
  <si>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</si>
  <si>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</si>
  <si>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</si>
  <si>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</si>
  <si>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</si>
  <si>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</si>
  <si>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</si>
  <si>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</si>
  <si>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</si>
  <si>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</si>
  <si>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</si>
  <si>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</si>
  <si>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</si>
  <si>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</si>
  <si>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</si>
  <si>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</si>
  <si>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</si>
  <si>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</si>
  <si>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</si>
  <si>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</si>
  <si>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</si>
  <si>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</si>
  <si>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</si>
  <si>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</si>
  <si>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</si>
  <si>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</si>
  <si>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</si>
  <si>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</si>
  <si>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</si>
  <si>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</si>
  <si>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</si>
  <si>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</si>
  <si>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</si>
  <si>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</si>
  <si>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</si>
  <si>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</si>
  <si>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</si>
  <si>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</si>
  <si>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</si>
  <si>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</si>
  <si>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</si>
  <si>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</si>
  <si>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</si>
  <si>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</si>
  <si>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</si>
  <si>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</si>
  <si>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</si>
  <si>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</si>
  <si>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</si>
  <si>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</si>
  <si>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</si>
  <si>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</si>
  <si>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</si>
  <si>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</si>
  <si>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</si>
  <si>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</si>
  <si>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</si>
  <si>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</si>
  <si>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</si>
  <si>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</si>
  <si>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</si>
  <si>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</si>
  <si>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</si>
  <si>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</si>
  <si>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</si>
  <si>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</si>
  <si>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</si>
  <si>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</si>
  <si>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</si>
  <si>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</si>
  <si>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</si>
  <si>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</si>
  <si>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</si>
  <si>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</si>
  <si>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</si>
  <si>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</si>
  <si>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</si>
  <si>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</si>
  <si>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</si>
  <si>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</si>
  <si>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</si>
  <si>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</si>
  <si>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</si>
  <si>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</si>
  <si>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</si>
  <si>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</si>
  <si>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</si>
  <si>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</si>
  <si>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</si>
  <si>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</si>
  <si>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</si>
  <si>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</si>
  <si>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</si>
  <si>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</si>
  <si>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</si>
  <si>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</si>
  <si>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</si>
  <si>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</si>
  <si>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</si>
  <si>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</si>
  <si>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</si>
  <si>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</si>
  <si>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</si>
  <si>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</si>
  <si>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</si>
  <si>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</si>
  <si>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</si>
  <si>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</si>
  <si>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</si>
  <si>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</si>
  <si>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</si>
  <si>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</si>
  <si>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</si>
  <si>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</si>
  <si>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</si>
  <si>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</si>
  <si>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</si>
  <si>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</si>
  <si>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</si>
  <si>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</si>
  <si>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</si>
  <si>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</si>
  <si>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</si>
  <si>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</si>
  <si>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</si>
  <si>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</si>
  <si>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</si>
  <si>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</si>
  <si>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</si>
  <si>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</si>
  <si>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</si>
  <si>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</si>
  <si>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</si>
  <si>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</si>
  <si>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</si>
  <si>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</si>
  <si>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</si>
  <si>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</si>
  <si>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</si>
  <si>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</si>
  <si>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</si>
  <si>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</si>
  <si>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</si>
  <si>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</si>
  <si>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</si>
  <si>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</si>
  <si>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</si>
  <si>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</si>
  <si>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</si>
  <si>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</si>
  <si>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</si>
  <si>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</si>
  <si>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</si>
  <si>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</si>
  <si>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</si>
  <si>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</si>
  <si>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</si>
  <si>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</si>
  <si>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</si>
  <si>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</si>
  <si>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</si>
  <si>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</si>
  <si>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</si>
  <si>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</si>
  <si>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</si>
  <si>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</si>
  <si>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</si>
  <si>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</si>
  <si>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</si>
  <si>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</si>
  <si>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</si>
  <si>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</si>
  <si>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</si>
  <si>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</si>
  <si>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</si>
  <si>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</si>
  <si>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</si>
  <si>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</si>
  <si>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</si>
  <si>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</si>
  <si>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</si>
  <si>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</si>
  <si>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</si>
  <si>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</si>
  <si>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</si>
  <si>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</si>
  <si>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</si>
  <si>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</si>
  <si>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</si>
  <si>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</si>
  <si>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</si>
  <si>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</si>
  <si>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</si>
  <si>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</si>
  <si>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</si>
  <si>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</si>
  <si>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</si>
  <si>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</si>
  <si>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</si>
  <si>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</si>
  <si>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</si>
  <si>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</si>
  <si>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</si>
  <si>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</si>
  <si>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</si>
  <si>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</si>
  <si>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</si>
  <si>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</si>
  <si>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</si>
  <si>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</si>
  <si>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</si>
  <si>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</si>
  <si>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</si>
  <si>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</si>
  <si>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</si>
  <si>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</si>
  <si>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</si>
  <si>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</si>
  <si>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</si>
  <si>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</si>
  <si>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</si>
  <si>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</si>
  <si>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</si>
  <si>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</si>
  <si>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</si>
  <si>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</si>
  <si>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</si>
  <si>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</si>
  <si>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</si>
  <si>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</si>
  <si>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</si>
  <si>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</si>
  <si>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</si>
  <si>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</si>
  <si>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</si>
  <si>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</si>
  <si>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</si>
  <si>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</si>
  <si>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</si>
  <si>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</si>
  <si>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</si>
  <si>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</si>
  <si>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</si>
  <si>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</si>
  <si>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</si>
  <si>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</si>
  <si>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</si>
  <si>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</si>
  <si>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</si>
  <si>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</si>
  <si>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</si>
  <si>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</si>
  <si>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</si>
  <si>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</si>
  <si>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</si>
  <si>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</si>
  <si>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</si>
  <si>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</si>
  <si>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</si>
  <si>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</si>
  <si>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</si>
  <si>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</si>
  <si>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</si>
  <si>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</si>
  <si>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</si>
  <si>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</si>
  <si>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</si>
  <si>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</si>
  <si>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</si>
  <si>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</si>
  <si>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</si>
  <si>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</si>
  <si>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</si>
  <si>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</si>
  <si>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</si>
  <si>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</si>
  <si>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</si>
  <si>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</si>
  <si>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</si>
  <si>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</si>
  <si>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</si>
  <si>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</si>
  <si>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</si>
  <si>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</si>
  <si>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</si>
  <si>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</si>
  <si>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</si>
  <si>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</si>
  <si>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</si>
  <si>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</si>
  <si>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</si>
  <si>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</si>
  <si>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</si>
  <si>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</si>
  <si>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</si>
  <si>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</si>
  <si>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</si>
  <si>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</si>
  <si>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</si>
  <si>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</si>
  <si>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</si>
  <si>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</si>
  <si>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</si>
  <si>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</si>
  <si>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</si>
  <si>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</si>
  <si>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</si>
  <si>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</si>
  <si>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</si>
  <si>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</si>
  <si>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</si>
  <si>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</si>
  <si>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</si>
  <si>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</si>
  <si>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</si>
  <si>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</si>
  <si>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</si>
  <si>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</si>
  <si>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</si>
  <si>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</si>
  <si>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</si>
  <si>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</si>
  <si>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</si>
  <si>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</si>
  <si>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</si>
  <si>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</si>
  <si>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</si>
  <si>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</si>
  <si>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</si>
  <si>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</si>
  <si>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</si>
  <si>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</si>
  <si>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</si>
  <si>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</si>
  <si>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</si>
  <si>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</si>
  <si>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</si>
  <si>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</si>
  <si>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</si>
  <si>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</si>
  <si>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</si>
  <si>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</si>
  <si>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</si>
  <si>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</si>
  <si>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</si>
  <si>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</si>
  <si>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</si>
  <si>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</si>
  <si>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</si>
  <si>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</si>
  <si>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</si>
  <si>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</si>
  <si>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</si>
  <si>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</si>
  <si>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</si>
  <si>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</si>
  <si>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</si>
  <si>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</si>
  <si>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</si>
  <si>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</si>
  <si>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</si>
  <si>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</si>
  <si>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</si>
  <si>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</si>
  <si>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</si>
  <si>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</si>
  <si>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</si>
  <si>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</si>
  <si>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</si>
  <si>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</si>
  <si>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</si>
  <si>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</si>
  <si>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</si>
  <si>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</si>
  <si>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</si>
  <si>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</si>
  <si>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</si>
  <si>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</si>
  <si>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</si>
  <si>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</si>
  <si>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</si>
  <si>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</si>
  <si>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</si>
  <si>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</si>
  <si>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</si>
  <si>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</si>
  <si>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</si>
  <si>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</si>
  <si>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</si>
  <si>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</si>
  <si>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</si>
  <si>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</si>
  <si>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</si>
  <si>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</si>
  <si>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</si>
  <si>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</si>
  <si>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</si>
  <si>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</si>
  <si>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</si>
  <si>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</si>
  <si>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</si>
  <si>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</si>
  <si>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</si>
  <si>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</si>
  <si>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</si>
  <si>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</si>
  <si>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</si>
  <si>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</si>
  <si>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</si>
  <si>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</si>
  <si>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</si>
  <si>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</si>
  <si>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</si>
  <si>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</si>
  <si>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</si>
  <si>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</si>
  <si>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</si>
  <si>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</si>
  <si>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</si>
  <si>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</si>
  <si>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</si>
  <si>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</si>
  <si>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</si>
  <si>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</si>
  <si>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</si>
  <si>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</si>
  <si>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</si>
  <si>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</si>
  <si>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</si>
  <si>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</si>
  <si>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</si>
  <si>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</si>
  <si>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</si>
  <si>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</si>
  <si>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</si>
  <si>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</si>
  <si>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</si>
  <si>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</si>
  <si>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</si>
  <si>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</si>
  <si>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</si>
  <si>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</si>
  <si>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</si>
  <si>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</si>
  <si>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</si>
  <si>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</si>
  <si>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</si>
  <si>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</si>
  <si>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</si>
  <si>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</si>
  <si>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</si>
  <si>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</si>
  <si>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</si>
  <si>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</si>
  <si>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</si>
  <si>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</si>
  <si>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</si>
  <si>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</si>
  <si>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</si>
  <si>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</si>
  <si>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</si>
  <si>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</si>
  <si>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</si>
  <si>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</si>
  <si>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</si>
  <si>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</si>
  <si>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</si>
  <si>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</si>
  <si>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</si>
  <si>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</si>
  <si>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</si>
  <si>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</si>
  <si>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</si>
  <si>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</si>
  <si>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</si>
  <si>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</si>
  <si>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</si>
  <si>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</si>
  <si>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</si>
  <si>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</si>
  <si>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</si>
  <si>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</si>
  <si>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</si>
  <si>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</si>
  <si>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</si>
  <si>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</si>
  <si>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</si>
  <si>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</si>
  <si>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</si>
  <si>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</si>
  <si>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</si>
  <si>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</si>
  <si>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</si>
  <si>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</si>
  <si>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</si>
  <si>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</si>
  <si>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</si>
  <si>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</si>
  <si>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</si>
  <si>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</si>
  <si>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</si>
  <si>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</si>
  <si>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</si>
  <si>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</si>
  <si>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</si>
  <si>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</si>
  <si>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</si>
  <si>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</si>
  <si>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</si>
  <si>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</si>
  <si>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</si>
  <si>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</si>
  <si>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</si>
  <si>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</si>
  <si>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</si>
  <si>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</si>
  <si>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</si>
  <si>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</si>
  <si>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</si>
  <si>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</si>
  <si>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</si>
  <si>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</si>
  <si>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</si>
  <si>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</si>
  <si>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</si>
  <si>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</si>
  <si>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</si>
  <si>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</si>
  <si>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</si>
  <si>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</si>
  <si>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</si>
  <si>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</si>
  <si>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</si>
  <si>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</si>
  <si>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</si>
  <si>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</si>
  <si>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</si>
  <si>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</si>
  <si>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</si>
  <si>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</si>
  <si>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</si>
  <si>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</si>
  <si>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</si>
  <si>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</si>
  <si>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</si>
  <si>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</si>
  <si>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</si>
  <si>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</si>
  <si>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</si>
  <si>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</si>
  <si>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</si>
  <si>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</si>
  <si>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</si>
  <si>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</si>
  <si>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</si>
  <si>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</si>
  <si>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</si>
  <si>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</si>
  <si>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</si>
  <si>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</si>
  <si>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</si>
  <si>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</si>
  <si>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</si>
  <si>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</si>
  <si>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</si>
  <si>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</si>
  <si>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</si>
  <si>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</si>
  <si>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</si>
  <si>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</si>
  <si>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</si>
  <si>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</si>
  <si>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</si>
  <si>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</si>
  <si>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</si>
  <si>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</si>
  <si>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</si>
  <si>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</si>
  <si>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</si>
  <si>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</si>
  <si>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</si>
  <si>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</si>
  <si>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</si>
  <si>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</si>
  <si>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</si>
  <si>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</si>
  <si>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</si>
  <si>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</si>
  <si>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</si>
  <si>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</si>
  <si>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</si>
  <si>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</si>
  <si>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</si>
  <si>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</si>
  <si>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</si>
  <si>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</si>
  <si>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</si>
  <si>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</si>
  <si>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</si>
  <si>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</si>
  <si>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</si>
  <si>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</si>
  <si>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</si>
  <si>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</si>
  <si>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</si>
  <si>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</si>
  <si>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</si>
  <si>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</si>
  <si>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</si>
  <si>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</si>
  <si>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</si>
  <si>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</si>
  <si>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</si>
  <si>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</si>
  <si>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</si>
  <si>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</si>
  <si>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</si>
  <si>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</si>
  <si>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</si>
  <si>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</si>
  <si>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</si>
  <si>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</si>
  <si>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</si>
  <si>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</si>
  <si>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</si>
  <si>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</si>
  <si>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</si>
  <si>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</si>
  <si>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</si>
  <si>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</si>
  <si>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</si>
  <si>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</si>
  <si>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</si>
  <si>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</si>
  <si>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</si>
  <si>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</si>
  <si>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</si>
  <si>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</si>
  <si>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</si>
  <si>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</si>
  <si>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</si>
  <si>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</si>
  <si>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</si>
  <si>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</si>
  <si>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</si>
  <si>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</si>
  <si>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</si>
  <si>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</si>
  <si>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</si>
  <si>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</si>
  <si>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</si>
  <si>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</si>
  <si>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</si>
  <si>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</si>
  <si>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</si>
  <si>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</si>
  <si>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</si>
  <si>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</si>
  <si>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</si>
  <si>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</si>
  <si>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</si>
  <si>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</si>
  <si>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</si>
  <si>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</si>
  <si>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</si>
  <si>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</si>
  <si>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</si>
  <si>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</si>
  <si>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</si>
  <si>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</si>
  <si>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</si>
  <si>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</si>
  <si>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</si>
  <si>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</si>
  <si>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</si>
  <si>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</si>
  <si>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</si>
  <si>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</si>
  <si>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</si>
  <si>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</si>
  <si>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</si>
  <si>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</si>
  <si>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</si>
  <si>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</si>
  <si>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</si>
  <si>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</si>
  <si>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</si>
  <si>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</si>
  <si>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</si>
  <si>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</si>
  <si>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</si>
  <si>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</si>
  <si>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</si>
  <si>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</si>
  <si>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</si>
  <si>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</si>
  <si>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</si>
  <si>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</si>
  <si>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</si>
  <si>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</si>
  <si>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</si>
  <si>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</si>
  <si>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</si>
  <si>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</si>
  <si>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</si>
  <si>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</si>
  <si>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</si>
  <si>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</si>
  <si>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</si>
  <si>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</si>
  <si>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</si>
  <si>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</si>
  <si>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</si>
  <si>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</si>
  <si>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</si>
  <si>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</si>
  <si>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</si>
  <si>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</si>
  <si>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</si>
  <si>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</si>
  <si>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</si>
  <si>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</si>
  <si>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</si>
  <si>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</si>
  <si>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</si>
  <si>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</si>
  <si>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</si>
  <si>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</si>
  <si>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</si>
  <si>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</si>
  <si>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</si>
  <si>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</si>
  <si>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</si>
  <si>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</si>
  <si>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</si>
  <si>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</si>
  <si>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</si>
  <si>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</si>
  <si>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</si>
  <si>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</si>
  <si>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</si>
  <si>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</si>
  <si>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</si>
  <si>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</si>
  <si>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</si>
  <si>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</si>
  <si>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</si>
  <si>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</si>
  <si>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</si>
  <si>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</si>
  <si>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</si>
  <si>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</si>
  <si>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</si>
  <si>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</si>
  <si>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</si>
  <si>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</si>
  <si>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</si>
  <si>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</si>
  <si>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</si>
  <si>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</si>
  <si>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</si>
  <si>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</si>
  <si>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</si>
  <si>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</si>
  <si>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</si>
  <si>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</si>
  <si>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</si>
  <si>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</si>
  <si>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</si>
  <si>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</si>
  <si>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</si>
  <si>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</si>
  <si>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</si>
  <si>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</si>
  <si>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</si>
  <si>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</si>
  <si>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</si>
  <si>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</si>
  <si>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</si>
  <si>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</si>
  <si>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</si>
  <si>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</si>
  <si>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</si>
  <si>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</si>
  <si>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</si>
  <si>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</si>
  <si>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</si>
  <si>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</si>
  <si>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</si>
  <si>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</si>
  <si>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</si>
  <si>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</si>
  <si>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</si>
  <si>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</si>
  <si>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</si>
  <si>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</si>
  <si>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</si>
  <si>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</si>
  <si>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</si>
  <si>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</si>
  <si>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</si>
  <si>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</si>
  <si>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</si>
  <si>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</si>
  <si>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</si>
  <si>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</si>
  <si>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</si>
  <si>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</si>
  <si>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</si>
  <si>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</si>
  <si>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</si>
  <si>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</si>
  <si>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</si>
  <si>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</si>
  <si>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</si>
  <si>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</si>
  <si>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</si>
  <si>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</si>
  <si>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</si>
  <si>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</si>
  <si>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</si>
  <si>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</si>
  <si>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</si>
  <si>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</si>
  <si>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</si>
  <si>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</si>
  <si>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</si>
  <si>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</si>
  <si>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</si>
  <si>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</si>
  <si>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</si>
  <si>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</si>
  <si>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</si>
  <si>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</si>
  <si>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</si>
  <si>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</si>
  <si>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</si>
  <si>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</si>
  <si>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</si>
  <si>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</si>
  <si>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</si>
  <si>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</si>
  <si>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</si>
  <si>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</si>
  <si>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</si>
  <si>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</si>
  <si>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</si>
  <si>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</si>
  <si>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</si>
  <si>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</si>
  <si>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</si>
  <si>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</si>
  <si>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</si>
  <si>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</si>
  <si>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</si>
  <si>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</si>
  <si>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</si>
  <si>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</si>
  <si>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</si>
  <si>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</si>
  <si>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</si>
  <si>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</si>
  <si>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</si>
  <si>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</si>
  <si>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</si>
  <si>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</si>
  <si>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</si>
  <si>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</si>
  <si>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</si>
  <si>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</si>
  <si>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</si>
  <si>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</si>
  <si>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</si>
  <si>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</si>
  <si>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</si>
  <si>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</si>
  <si>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</si>
  <si>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</si>
  <si>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</si>
  <si>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</si>
  <si>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</si>
  <si>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</si>
  <si>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</si>
  <si>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</si>
  <si>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</si>
  <si>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</si>
  <si>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</si>
  <si>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</si>
  <si>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</si>
  <si>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</si>
  <si>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</si>
  <si>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</si>
  <si>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</si>
  <si>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</si>
  <si>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</si>
  <si>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</si>
  <si>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</si>
  <si>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</si>
  <si>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</si>
  <si>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</si>
  <si>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</si>
  <si>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</si>
  <si>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</si>
  <si>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</si>
  <si>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</si>
  <si>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</si>
  <si>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</si>
  <si>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</si>
  <si>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</si>
  <si>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</si>
  <si>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</si>
  <si>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</si>
  <si>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</si>
  <si>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</si>
  <si>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</si>
  <si>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</si>
  <si>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</si>
  <si>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</si>
  <si>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</si>
  <si>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</si>
  <si>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</si>
  <si>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</si>
  <si>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</si>
  <si>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</si>
  <si>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</si>
  <si>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</si>
  <si>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</si>
  <si>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</si>
  <si>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</si>
  <si>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</si>
  <si>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</si>
  <si>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</si>
  <si>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</si>
  <si>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</si>
  <si>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</si>
  <si>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</si>
  <si>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</si>
  <si>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</si>
  <si>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</si>
  <si>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</si>
  <si>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</si>
  <si>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</si>
  <si>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</si>
  <si>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</si>
  <si>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</si>
  <si>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</si>
  <si>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</si>
  <si>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</si>
  <si>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</si>
  <si>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</si>
  <si>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</si>
  <si>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</si>
  <si>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</si>
  <si>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</si>
  <si>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</si>
  <si>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</si>
  <si>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</si>
  <si>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</si>
  <si>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</si>
  <si>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</si>
  <si>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</si>
  <si>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</si>
  <si>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</si>
  <si>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</si>
  <si>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</si>
  <si>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</si>
  <si>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</si>
  <si>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</si>
  <si>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</si>
  <si>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</si>
  <si>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</si>
  <si>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</si>
  <si>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</si>
  <si>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</si>
  <si>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</si>
  <si>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</si>
  <si>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</si>
  <si>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</si>
  <si>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</si>
  <si>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</si>
  <si>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</si>
  <si>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</si>
  <si>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</si>
  <si>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</si>
  <si>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</si>
  <si>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</si>
  <si>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</si>
  <si>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</si>
  <si>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</si>
  <si>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</si>
  <si>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</si>
  <si>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</si>
  <si>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</si>
  <si>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</si>
  <si>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</si>
  <si>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</si>
  <si>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</si>
  <si>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</si>
  <si>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</si>
  <si>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</si>
  <si>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</si>
  <si>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</si>
  <si>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</si>
  <si>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</si>
  <si>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</si>
  <si>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</si>
  <si>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</si>
  <si>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</si>
  <si>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</si>
  <si>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</si>
  <si>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</si>
  <si>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</si>
  <si>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</si>
  <si>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</si>
  <si>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</si>
  <si>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</si>
  <si>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</si>
  <si>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</si>
  <si>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</si>
  <si>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</si>
  <si>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</si>
  <si>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</si>
  <si>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</si>
  <si>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</si>
  <si>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</si>
  <si>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</si>
  <si>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</si>
  <si>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</si>
  <si>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</si>
  <si>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</si>
  <si>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</si>
  <si>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</si>
  <si>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</si>
  <si>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</si>
  <si>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</si>
  <si>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</si>
  <si>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</si>
  <si>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</si>
  <si>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</si>
  <si>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</si>
  <si>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</si>
  <si>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</si>
  <si>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</si>
  <si>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</si>
  <si>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</si>
  <si>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</si>
  <si>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</si>
  <si>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</si>
  <si>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</si>
  <si>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</si>
  <si>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</si>
  <si>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</si>
  <si>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</si>
  <si>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</si>
  <si>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</si>
  <si>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</si>
  <si>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</si>
  <si>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</si>
  <si>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</si>
  <si>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</si>
  <si>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</si>
  <si>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</si>
  <si>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</si>
  <si>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</si>
  <si>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</si>
  <si>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</si>
  <si>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</si>
  <si>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</si>
  <si>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</si>
  <si>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</si>
  <si>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</si>
  <si>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</si>
  <si>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</si>
  <si>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</si>
  <si>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</si>
  <si>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</si>
  <si>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</si>
  <si>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</si>
  <si>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</si>
  <si>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</si>
  <si>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</si>
  <si>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</si>
  <si>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</si>
  <si>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</si>
  <si>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</si>
  <si>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</si>
  <si>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</si>
  <si>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</si>
  <si>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</si>
  <si>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</si>
  <si>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</si>
  <si>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</si>
  <si>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</si>
  <si>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</si>
  <si>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</si>
  <si>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</si>
  <si>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</si>
  <si>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</si>
  <si>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</si>
  <si>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</si>
  <si>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</si>
  <si>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</si>
  <si>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</si>
  <si>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</si>
  <si>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</si>
  <si>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</si>
  <si>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</si>
  <si>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</si>
  <si>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</si>
  <si>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</si>
  <si>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</si>
  <si>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</si>
  <si>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</si>
  <si>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</si>
  <si>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</si>
  <si>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</si>
  <si>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</si>
  <si>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</si>
  <si>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</si>
  <si>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</si>
  <si>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</si>
  <si>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</si>
  <si>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</si>
  <si>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</si>
  <si>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</si>
  <si>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</si>
  <si>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</si>
  <si>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</si>
  <si>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</si>
  <si>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</si>
  <si>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</si>
  <si>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</si>
  <si>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</si>
  <si>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</si>
  <si>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</si>
  <si>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</si>
  <si>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</si>
  <si>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</si>
  <si>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</si>
  <si>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</si>
  <si>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</si>
  <si>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</si>
  <si>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</si>
  <si>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</si>
  <si>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</si>
  <si>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</si>
  <si>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</si>
  <si>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</si>
  <si>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</si>
  <si>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</si>
  <si>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</si>
  <si>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</si>
  <si>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</si>
  <si>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</si>
  <si>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</si>
  <si>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</si>
  <si>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</si>
  <si>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</si>
  <si>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</si>
  <si>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</si>
  <si>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</si>
  <si>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</si>
  <si>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</si>
  <si>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</si>
  <si>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</si>
  <si>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</si>
  <si>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</si>
  <si>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</si>
  <si>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</si>
  <si>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</si>
  <si>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</si>
  <si>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</si>
  <si>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</si>
  <si>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</si>
  <si>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</si>
  <si>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</si>
  <si>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</si>
  <si>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</si>
  <si>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</si>
  <si>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</si>
  <si>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</si>
  <si>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</si>
  <si>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</si>
  <si>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</si>
  <si>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</si>
  <si>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</si>
  <si>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</si>
  <si>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</si>
  <si>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</si>
  <si>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</si>
  <si>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</si>
  <si>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</si>
  <si>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</si>
  <si>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</si>
  <si>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</si>
  <si>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</si>
  <si>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</si>
  <si>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</si>
  <si>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</si>
  <si>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</si>
  <si>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</si>
  <si>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</si>
  <si>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</si>
  <si>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</si>
  <si>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</si>
  <si>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</si>
  <si>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</si>
  <si>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</si>
  <si>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</si>
  <si>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</si>
  <si>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</si>
  <si>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</si>
  <si>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</si>
  <si>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</si>
  <si>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</si>
  <si>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</si>
  <si>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</si>
  <si>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</si>
  <si>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</si>
  <si>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</si>
  <si>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</si>
  <si>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</si>
  <si>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</si>
  <si>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</si>
  <si>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</si>
  <si>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</si>
  <si>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</si>
  <si>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</si>
  <si>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</si>
  <si>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</si>
  <si>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</si>
  <si>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</si>
  <si>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</si>
  <si>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</si>
  <si>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</si>
  <si>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</si>
  <si>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</si>
  <si>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</si>
  <si>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</si>
  <si>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</si>
  <si>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</si>
  <si>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</si>
  <si>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</si>
  <si>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</si>
  <si>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</si>
  <si>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</si>
  <si>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</si>
  <si>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</si>
  <si>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</si>
  <si>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</si>
  <si>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</si>
  <si>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</si>
  <si>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</si>
  <si>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</si>
  <si>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</si>
  <si>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</si>
  <si>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</si>
  <si>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</si>
  <si>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</si>
  <si>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</si>
  <si>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</si>
  <si>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</si>
  <si>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</si>
  <si>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</si>
  <si>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</si>
  <si>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</si>
  <si>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</si>
  <si>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</si>
  <si>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</si>
  <si>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</si>
  <si>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</si>
  <si>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</si>
  <si>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</si>
  <si>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</si>
  <si>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</si>
  <si>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</si>
  <si>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</si>
  <si>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</si>
  <si>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</si>
  <si>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</si>
  <si>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</si>
  <si>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</si>
  <si>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</si>
  <si>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</si>
  <si>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</si>
  <si>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</si>
  <si>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</si>
  <si>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</si>
  <si>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</si>
  <si>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</si>
  <si>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</si>
  <si>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</si>
  <si>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</si>
  <si>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</si>
  <si>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</si>
  <si>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</si>
  <si>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</si>
  <si>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</si>
  <si>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</si>
  <si>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</si>
  <si>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</si>
  <si>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</si>
  <si>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</si>
  <si>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</si>
  <si>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</si>
  <si>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</si>
  <si>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</si>
  <si>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</si>
  <si>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</si>
  <si>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</si>
  <si>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</si>
  <si>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</si>
  <si>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</si>
  <si>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</si>
  <si>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</si>
  <si>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</si>
  <si>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</si>
  <si>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</si>
  <si>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</si>
  <si>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</si>
  <si>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</si>
  <si>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</si>
  <si>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</si>
  <si>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</si>
  <si>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</si>
  <si>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</si>
  <si>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</si>
  <si>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</si>
  <si>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</si>
  <si>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</si>
  <si>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</si>
  <si>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</si>
  <si>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</si>
  <si>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</si>
  <si>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</si>
  <si>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</si>
  <si>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</si>
  <si>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</si>
  <si>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</si>
  <si>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</si>
  <si>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</si>
  <si>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</si>
  <si>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</si>
  <si>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</si>
  <si>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</si>
  <si>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</si>
  <si>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</si>
  <si>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</si>
  <si>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</si>
  <si>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</si>
  <si>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</si>
  <si>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</si>
  <si>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</si>
  <si>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</si>
  <si>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</si>
  <si>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</si>
  <si>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</si>
  <si>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</si>
  <si>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</si>
  <si>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</si>
  <si>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</si>
  <si>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</si>
  <si>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</si>
  <si>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</si>
  <si>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</si>
  <si>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</si>
  <si>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</si>
  <si>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</si>
  <si>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</si>
  <si>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</si>
  <si>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</si>
  <si>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</si>
  <si>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</si>
  <si>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</si>
  <si>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</si>
  <si>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</si>
  <si>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</si>
  <si>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</si>
  <si>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</si>
  <si>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</si>
  <si>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</si>
  <si>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</si>
  <si>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</si>
  <si>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</si>
  <si>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</si>
  <si>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</si>
  <si>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</si>
  <si>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</si>
  <si>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</si>
  <si>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</si>
  <si>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</si>
  <si>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</si>
  <si>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</si>
  <si>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</si>
  <si>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</si>
  <si>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</si>
  <si>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</si>
  <si>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</si>
  <si>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</si>
  <si>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</si>
  <si>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</si>
  <si>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</si>
  <si>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</si>
  <si>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</si>
  <si>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</si>
  <si>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</si>
  <si>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</si>
  <si>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</si>
  <si>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</si>
  <si>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</si>
  <si>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</si>
  <si>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</si>
  <si>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</si>
  <si>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</si>
  <si>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</si>
  <si>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</si>
  <si>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</si>
  <si>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</si>
  <si>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</si>
  <si>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</si>
  <si>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</si>
  <si>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</si>
  <si>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</si>
  <si>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</si>
  <si>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</si>
  <si>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</si>
  <si>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</si>
  <si>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</si>
  <si>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</si>
  <si>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</si>
  <si>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</si>
  <si>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</si>
  <si>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</si>
  <si>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</si>
  <si>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</si>
  <si>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</si>
  <si>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</si>
  <si>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</si>
  <si>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</si>
  <si>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</si>
  <si>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</si>
  <si>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</si>
  <si>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</si>
  <si>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</si>
  <si>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</si>
  <si>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</si>
  <si>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</si>
  <si>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</si>
  <si>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</si>
  <si>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</si>
  <si>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</si>
  <si>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</si>
  <si>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</si>
  <si>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</si>
  <si>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</si>
  <si>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</si>
  <si>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</si>
  <si>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</si>
  <si>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</si>
  <si>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</si>
  <si>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</si>
  <si>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</si>
  <si>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</si>
  <si>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</si>
  <si>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</si>
  <si>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</si>
  <si>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</si>
  <si>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</si>
  <si>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</si>
  <si>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</si>
  <si>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</si>
  <si>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</si>
  <si>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</si>
  <si>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</si>
  <si>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</si>
  <si>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</si>
  <si>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</si>
  <si>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</si>
  <si>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</si>
  <si>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</si>
  <si>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</si>
  <si>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</si>
  <si>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</si>
  <si>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</si>
  <si>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</si>
  <si>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</si>
  <si>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</si>
  <si>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</si>
  <si>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</si>
  <si>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</si>
  <si>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</si>
  <si>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</si>
  <si>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</si>
  <si>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</si>
  <si>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</si>
  <si>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</si>
  <si>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</si>
  <si>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</si>
  <si>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</si>
  <si>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</si>
  <si>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</si>
  <si>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</si>
  <si>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</si>
  <si>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</si>
  <si>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</si>
  <si>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</si>
  <si>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</si>
  <si>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</si>
  <si>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</si>
  <si>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</si>
  <si>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</si>
  <si>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</si>
  <si>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</si>
  <si>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</si>
  <si>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</si>
  <si>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</si>
  <si>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</si>
  <si>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</si>
  <si>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</si>
  <si>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</si>
  <si>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</si>
  <si>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</si>
  <si>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</si>
  <si>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</si>
  <si>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</si>
  <si>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</si>
  <si>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</si>
  <si>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</si>
  <si>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</si>
  <si>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</si>
  <si>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</si>
  <si>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</si>
  <si>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</si>
  <si>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</si>
  <si>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</si>
  <si>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</si>
  <si>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</si>
  <si>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</si>
  <si>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</si>
  <si>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</si>
  <si>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</si>
  <si>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</si>
  <si>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</si>
  <si>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</si>
  <si>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</si>
  <si>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</si>
  <si>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</si>
  <si>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</si>
  <si>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</si>
  <si>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</si>
  <si>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</si>
  <si>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</si>
  <si>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</si>
  <si>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</si>
  <si>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</si>
  <si>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</si>
  <si>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</si>
  <si>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</si>
  <si>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</si>
  <si>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</si>
  <si>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</si>
  <si>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</si>
  <si>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</si>
  <si>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</si>
  <si>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</si>
  <si>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</si>
  <si>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</si>
  <si>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</si>
  <si>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</si>
  <si>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</si>
  <si>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</si>
  <si>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</si>
  <si>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</si>
  <si>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</si>
  <si>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</si>
  <si>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</si>
  <si>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</si>
  <si>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</si>
  <si>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</si>
  <si>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</si>
  <si>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</si>
  <si>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</si>
  <si>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</si>
  <si>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</si>
  <si>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</si>
  <si>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</si>
  <si>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</si>
  <si>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</si>
  <si>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</si>
  <si>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</si>
  <si>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</si>
  <si>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</si>
  <si>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</si>
  <si>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</si>
  <si>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</si>
  <si>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</si>
  <si>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</si>
  <si>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</si>
  <si>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</si>
  <si>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</si>
  <si>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</si>
  <si>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</si>
  <si>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</si>
  <si>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</si>
  <si>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</si>
  <si>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</si>
  <si>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</si>
  <si>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</si>
  <si>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</si>
  <si>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</si>
  <si>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</si>
  <si>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</si>
  <si>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</si>
  <si>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</si>
  <si>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</si>
  <si>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</si>
  <si>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</si>
  <si>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</si>
  <si>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</si>
  <si>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</si>
  <si>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</si>
  <si>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</si>
  <si>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</si>
  <si>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</si>
  <si>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</si>
  <si>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</si>
  <si>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</si>
  <si>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</si>
  <si>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</si>
  <si>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</si>
  <si>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</si>
  <si>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</si>
  <si>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</si>
  <si>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</si>
  <si>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</si>
  <si>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</si>
  <si>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</si>
  <si>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</si>
  <si>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</si>
  <si>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</si>
  <si>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</si>
  <si>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</si>
  <si>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</si>
  <si>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</si>
  <si>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</si>
  <si>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</si>
  <si>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</si>
  <si>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</si>
  <si>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</si>
  <si>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</si>
  <si>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</si>
  <si>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</si>
  <si>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</si>
  <si>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</si>
  <si>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</si>
  <si>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</si>
  <si>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</si>
  <si>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</si>
  <si>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</si>
  <si>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</si>
  <si>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</si>
  <si>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</si>
  <si>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</si>
  <si>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</si>
  <si>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</si>
  <si>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</si>
  <si>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</si>
  <si>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</si>
  <si>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</si>
  <si>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</si>
  <si>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</si>
  <si>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</si>
  <si>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</si>
  <si>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</si>
  <si>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</si>
  <si>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</si>
  <si>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</si>
  <si>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</si>
  <si>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</si>
  <si>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</si>
  <si>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</si>
  <si>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</si>
  <si>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</si>
  <si>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</si>
  <si>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</si>
  <si>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</si>
  <si>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</si>
  <si>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</si>
  <si>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</si>
  <si>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</si>
  <si>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</si>
  <si>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</si>
  <si>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</si>
  <si>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</si>
  <si>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</si>
  <si>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</si>
  <si>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</si>
  <si>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</si>
  <si>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</si>
  <si>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</si>
  <si>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</si>
  <si>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</si>
  <si>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</si>
  <si>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</si>
  <si>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</si>
  <si>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</si>
  <si>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</si>
  <si>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</si>
  <si>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</si>
  <si>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</si>
  <si>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</si>
  <si>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</si>
  <si>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</si>
  <si>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</si>
  <si>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</si>
  <si>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</si>
  <si>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</si>
  <si>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</si>
  <si>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</si>
  <si>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</si>
  <si>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</si>
  <si>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</si>
  <si>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</si>
  <si>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</si>
  <si>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</si>
  <si>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</si>
  <si>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</si>
  <si>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</si>
  <si>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</si>
  <si>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</si>
  <si>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</si>
  <si>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</si>
  <si>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</si>
  <si>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</si>
  <si>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</si>
  <si>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</si>
  <si>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</si>
  <si>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</si>
  <si>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</si>
  <si>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</si>
  <si>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</si>
  <si>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</si>
  <si>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</si>
  <si>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</si>
  <si>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</si>
  <si>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</si>
  <si>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</si>
  <si>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</si>
  <si>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</si>
  <si>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</si>
  <si>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</si>
  <si>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</si>
  <si>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</si>
  <si>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</si>
  <si>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</si>
  <si>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</si>
  <si>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</si>
  <si>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</si>
  <si>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</si>
  <si>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</si>
  <si>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</si>
  <si>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</si>
  <si>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</si>
  <si>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</si>
  <si>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</si>
  <si>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</si>
  <si>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</si>
  <si>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</si>
  <si>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</si>
  <si>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</si>
  <si>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</si>
  <si>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</si>
  <si>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</si>
  <si>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</si>
  <si>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</si>
  <si>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</si>
  <si>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</si>
  <si>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</si>
  <si>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</si>
  <si>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</si>
  <si>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</si>
  <si>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</si>
  <si>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</si>
  <si>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</si>
  <si>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</si>
  <si>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</si>
  <si>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</si>
  <si>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</si>
  <si>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</si>
  <si>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</si>
  <si>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</si>
  <si>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</si>
  <si>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</si>
  <si>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</si>
  <si>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</si>
  <si>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</si>
  <si>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</si>
  <si>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</si>
  <si>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</si>
  <si>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</si>
  <si>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</si>
  <si>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</si>
  <si>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</si>
  <si>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</si>
  <si>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</si>
  <si>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</si>
  <si>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</si>
  <si>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</si>
  <si>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</si>
  <si>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</si>
  <si>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</si>
  <si>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</si>
  <si>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</si>
  <si>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</si>
  <si>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</si>
  <si>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</si>
  <si>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</si>
  <si>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</si>
  <si>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</si>
  <si>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</si>
  <si>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</si>
  <si>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</si>
  <si>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</si>
  <si>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</si>
  <si>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</si>
  <si>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</si>
  <si>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</si>
  <si>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</si>
  <si>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</si>
  <si>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</si>
  <si>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</si>
  <si>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</si>
  <si>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</si>
  <si>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</si>
  <si>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</si>
  <si>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</si>
  <si>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</si>
  <si>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</si>
  <si>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</si>
  <si>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</si>
  <si>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</si>
  <si>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</si>
  <si>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</si>
  <si>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</si>
  <si>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</si>
  <si>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</si>
  <si>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</si>
  <si>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</si>
  <si>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</si>
  <si>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</si>
  <si>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</si>
  <si>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</si>
  <si>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</si>
  <si>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</si>
  <si>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</si>
  <si>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</si>
  <si>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</si>
  <si>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</si>
  <si>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</si>
  <si>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</si>
  <si>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</si>
  <si>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</si>
  <si>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</si>
  <si>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</si>
  <si>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</si>
  <si>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</si>
  <si>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</si>
  <si>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</si>
  <si>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</si>
  <si>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</si>
  <si>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</si>
  <si>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</si>
  <si>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</si>
  <si>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</si>
  <si>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</si>
  <si>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</si>
  <si>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</si>
  <si>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</si>
  <si>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</si>
  <si>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</si>
  <si>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</si>
  <si>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</si>
  <si>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</si>
  <si>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</si>
  <si>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</si>
  <si>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</si>
  <si>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</si>
  <si>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</si>
  <si>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</si>
  <si>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</si>
  <si>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</si>
  <si>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</si>
  <si>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</si>
  <si>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</si>
  <si>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</si>
  <si>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</si>
  <si>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</si>
  <si>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</si>
  <si>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</si>
  <si>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</si>
  <si>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</si>
  <si>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</si>
  <si>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</si>
  <si>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</si>
  <si>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</si>
  <si>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</si>
  <si>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</si>
  <si>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</si>
  <si>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</si>
  <si>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</si>
  <si>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</si>
  <si>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</si>
  <si>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</si>
  <si>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</si>
  <si>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</si>
  <si>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</si>
  <si>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</si>
  <si>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</si>
  <si>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</si>
  <si>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</si>
  <si>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</si>
  <si>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</si>
  <si>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</si>
  <si>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</si>
  <si>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</si>
  <si>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</si>
  <si>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</si>
  <si>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</si>
  <si>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</si>
  <si>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</si>
  <si>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</si>
  <si>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</si>
  <si>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</si>
  <si>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</si>
  <si>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</si>
  <si>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</si>
  <si>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</si>
  <si>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</si>
  <si>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</si>
  <si>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</si>
  <si>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</si>
  <si>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</si>
  <si>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</si>
  <si>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</si>
  <si>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</si>
  <si>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</si>
  <si>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</si>
  <si>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</si>
  <si>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</si>
  <si>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</si>
  <si>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</si>
  <si>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</si>
  <si>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</si>
  <si>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</si>
  <si>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</si>
  <si>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</si>
  <si>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</si>
  <si>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</si>
  <si>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</si>
  <si>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</si>
  <si>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</si>
  <si>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</si>
  <si>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</si>
  <si>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</si>
  <si>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</si>
  <si>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</si>
  <si>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</si>
  <si>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</si>
  <si>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</si>
  <si>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</si>
  <si>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</si>
  <si>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</si>
  <si>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</si>
  <si>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</si>
  <si>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</si>
  <si>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</si>
  <si>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</si>
  <si>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</si>
  <si>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</si>
  <si>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</si>
  <si>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</si>
  <si>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</si>
  <si>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</si>
  <si>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</si>
  <si>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</si>
  <si>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</si>
  <si>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</si>
  <si>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</si>
  <si>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</si>
  <si>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</si>
  <si>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</si>
  <si>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</si>
  <si>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</si>
  <si>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</si>
  <si>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</si>
  <si>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</si>
  <si>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</si>
  <si>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</si>
  <si>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</si>
  <si>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</si>
  <si>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</si>
  <si>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</si>
  <si>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</si>
  <si>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</si>
  <si>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</si>
  <si>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</si>
  <si>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</si>
  <si>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</si>
  <si>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</si>
  <si>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</si>
  <si>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</si>
  <si>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</si>
  <si>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</si>
  <si>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</si>
  <si>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</si>
  <si>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</si>
  <si>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</si>
  <si>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</si>
  <si>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</si>
  <si>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</si>
  <si>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</si>
  <si>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</si>
  <si>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</si>
  <si>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</si>
  <si>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</si>
  <si>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</si>
  <si>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</si>
  <si>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</si>
  <si>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</si>
  <si>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</si>
  <si>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</si>
  <si>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</si>
  <si>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</si>
  <si>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</si>
  <si>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</si>
  <si>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</si>
  <si>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</si>
  <si>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</si>
  <si>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</si>
  <si>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</si>
  <si>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</si>
  <si>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</si>
  <si>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</si>
  <si>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</si>
  <si>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</si>
  <si>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</si>
  <si>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</si>
  <si>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</si>
  <si>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</si>
  <si>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</si>
  <si>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</si>
  <si>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</si>
  <si>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</si>
  <si>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</si>
  <si>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</si>
  <si>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</si>
  <si>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</si>
  <si>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</si>
  <si>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</si>
  <si>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</si>
  <si>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</si>
  <si>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</si>
  <si>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</si>
  <si>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</si>
  <si>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</si>
  <si>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</si>
  <si>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</si>
  <si>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</si>
  <si>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</si>
  <si>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</si>
  <si>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</si>
  <si>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</si>
  <si>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</si>
  <si>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</si>
  <si>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</si>
  <si>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</si>
  <si>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</si>
  <si>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</si>
  <si>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</si>
  <si>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</si>
  <si>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</si>
  <si>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</si>
  <si>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</si>
  <si>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</si>
  <si>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</si>
  <si>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</si>
  <si>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</si>
  <si>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</si>
  <si>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</si>
  <si>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</si>
  <si>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</si>
  <si>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</si>
  <si>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</si>
  <si>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</si>
  <si>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</si>
  <si>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</si>
  <si>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</si>
  <si>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</si>
  <si>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</si>
  <si>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</si>
  <si>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</si>
  <si>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</si>
  <si>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</si>
  <si>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</si>
  <si>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</si>
  <si>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</si>
  <si>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</si>
  <si>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</si>
  <si>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</si>
  <si>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</si>
  <si>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</si>
  <si>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</si>
  <si>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</si>
  <si>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</si>
  <si>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</si>
  <si>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</si>
  <si>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</si>
  <si>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</si>
  <si>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</si>
  <si>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</si>
  <si>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</si>
  <si>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</si>
  <si>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</si>
  <si>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</si>
  <si>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</si>
  <si>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</si>
  <si>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</si>
  <si>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</si>
  <si>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</si>
  <si>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</si>
  <si>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</si>
  <si>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</si>
  <si>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</si>
  <si>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</si>
  <si>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</si>
  <si>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</si>
  <si>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</si>
  <si>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</si>
  <si>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</si>
  <si>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</si>
  <si>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</si>
  <si>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</si>
  <si>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</si>
  <si>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</si>
  <si>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</si>
  <si>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</si>
  <si>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</si>
  <si>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</si>
  <si>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</si>
  <si>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</si>
  <si>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</si>
  <si>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</si>
  <si>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</si>
  <si>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</si>
  <si>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</si>
  <si>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</si>
  <si>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</si>
  <si>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</si>
  <si>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</si>
  <si>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</si>
  <si>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</si>
  <si>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</si>
  <si>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</si>
  <si>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</si>
  <si>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</si>
  <si>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</si>
  <si>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</si>
  <si>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</si>
  <si>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</si>
  <si>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</si>
  <si>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</si>
  <si>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</si>
  <si>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</si>
  <si>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</si>
  <si>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</si>
  <si>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</si>
  <si>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</si>
  <si>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</si>
  <si>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</si>
  <si>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</si>
  <si>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</si>
  <si>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</si>
  <si>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</si>
  <si>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</si>
  <si>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</si>
  <si>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</si>
  <si>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</si>
  <si>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</si>
  <si>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</si>
  <si>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</si>
  <si>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</si>
  <si>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</si>
  <si>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</si>
  <si>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</si>
  <si>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</si>
  <si>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</si>
  <si>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</si>
  <si>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</si>
  <si>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</si>
  <si>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</si>
  <si>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</si>
  <si>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</si>
  <si>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</si>
  <si>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</si>
  <si>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</si>
  <si>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</si>
  <si>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</si>
  <si>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</si>
  <si>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</si>
  <si>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</si>
  <si>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</si>
  <si>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</si>
  <si>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</si>
  <si>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</si>
  <si>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</si>
  <si>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</si>
  <si>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</si>
  <si>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</si>
  <si>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</si>
  <si>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</si>
  <si>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</si>
  <si>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</si>
  <si>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</si>
  <si>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</si>
  <si>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</si>
  <si>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</si>
  <si>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</si>
  <si>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</si>
  <si>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</si>
  <si>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</si>
  <si>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</si>
  <si>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</si>
  <si>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</si>
  <si>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</si>
  <si>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</si>
  <si>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</si>
  <si>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</si>
  <si>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</si>
  <si>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</si>
  <si>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</si>
  <si>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</si>
  <si>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</si>
  <si>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</si>
  <si>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</si>
  <si>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</si>
  <si>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</si>
  <si>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</si>
  <si>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</si>
  <si>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</si>
  <si>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</si>
  <si>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</si>
  <si>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</si>
  <si>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</si>
  <si>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</si>
  <si>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</si>
  <si>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</si>
  <si>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</si>
  <si>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</si>
  <si>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</si>
  <si>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</si>
  <si>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</si>
  <si>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</si>
  <si>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</si>
  <si>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</si>
  <si>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</si>
  <si>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</si>
  <si>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</si>
  <si>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</si>
  <si>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</si>
  <si>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</si>
  <si>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</si>
  <si>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</si>
  <si>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</si>
  <si>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</si>
  <si>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</si>
  <si>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</si>
  <si>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</si>
  <si>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</si>
  <si>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</si>
  <si>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</si>
  <si>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</si>
  <si>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</si>
  <si>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</si>
  <si>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</si>
  <si>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</si>
  <si>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</si>
  <si>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</si>
  <si>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</si>
  <si>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</si>
  <si>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</si>
  <si>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</si>
  <si>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</si>
  <si>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</si>
  <si>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</si>
  <si>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</si>
  <si>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</si>
  <si>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</si>
  <si>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</si>
  <si>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</si>
  <si>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</si>
  <si>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</si>
  <si>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</si>
  <si>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</si>
  <si>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</si>
  <si>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</si>
  <si>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</si>
  <si>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</si>
  <si>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</si>
  <si>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</si>
  <si>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</si>
  <si>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</si>
  <si>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</si>
  <si>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</si>
  <si>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</si>
  <si>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</si>
  <si>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</si>
  <si>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</si>
  <si>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</si>
  <si>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</si>
  <si>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</si>
  <si>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</si>
  <si>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</si>
  <si>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</si>
  <si>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</si>
  <si>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</si>
  <si>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</si>
  <si>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</si>
  <si>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</si>
  <si>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</si>
  <si>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</si>
  <si>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</si>
  <si>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</si>
  <si>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</si>
  <si>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</si>
  <si>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</si>
  <si>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</si>
  <si>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</si>
  <si>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</si>
  <si>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</si>
  <si>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</si>
  <si>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</si>
  <si>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</si>
  <si>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</si>
  <si>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</si>
  <si>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</si>
  <si>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</si>
  <si>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</si>
  <si>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</si>
  <si>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</si>
  <si>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</si>
  <si>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</si>
  <si>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</si>
  <si>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</si>
  <si>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</si>
  <si>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</si>
  <si>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</si>
  <si>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</si>
  <si>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</si>
  <si>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</si>
  <si>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</si>
  <si>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</si>
  <si>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</si>
  <si>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</si>
  <si>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</si>
  <si>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</si>
  <si>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</si>
  <si>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</si>
  <si>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</si>
  <si>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</si>
  <si>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</si>
  <si>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</si>
  <si>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</si>
  <si>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</si>
  <si>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</si>
  <si>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</si>
  <si>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</si>
  <si>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</si>
  <si>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</si>
  <si>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</si>
  <si>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</si>
  <si>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</si>
  <si>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</si>
  <si>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</si>
  <si>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</si>
  <si>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</si>
  <si>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</si>
  <si>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</si>
  <si>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</si>
  <si>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</si>
  <si>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</si>
  <si>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</si>
  <si>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</si>
  <si>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</si>
  <si>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</si>
  <si>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</si>
  <si>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</si>
  <si>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</si>
  <si>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</si>
  <si>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</si>
  <si>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</si>
  <si>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</si>
  <si>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</si>
  <si>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</si>
  <si>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</si>
  <si>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</si>
  <si>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</si>
  <si>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</si>
  <si>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</si>
  <si>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</si>
  <si>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</si>
  <si>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</si>
  <si>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</si>
  <si>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</si>
  <si>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</si>
  <si>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</si>
  <si>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</si>
  <si>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</si>
  <si>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</si>
  <si>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</si>
  <si>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</si>
  <si>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</si>
  <si>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</si>
  <si>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</si>
  <si>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</si>
  <si>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</si>
  <si>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</si>
  <si>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</si>
  <si>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</si>
  <si>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</si>
  <si>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</si>
  <si>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</si>
  <si>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</si>
  <si>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</si>
  <si>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</si>
  <si>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</si>
  <si>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</si>
  <si>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</si>
  <si>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</si>
  <si>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</si>
  <si>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</si>
  <si>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</si>
  <si>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</si>
  <si>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</si>
  <si>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</si>
  <si>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</si>
  <si>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</si>
  <si>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</si>
  <si>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</si>
  <si>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</si>
  <si>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</si>
  <si>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</si>
  <si>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</si>
  <si>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</si>
  <si>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</si>
  <si>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</si>
  <si>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</si>
  <si>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</si>
  <si>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</si>
  <si>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</si>
  <si>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</si>
  <si>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</si>
  <si>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</si>
  <si>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</si>
  <si>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</si>
  <si>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</si>
  <si>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</si>
  <si>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</si>
  <si>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</si>
  <si>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</si>
  <si>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</si>
  <si>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</si>
  <si>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</si>
  <si>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</si>
  <si>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</si>
  <si>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</si>
  <si>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</si>
  <si>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</si>
  <si>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</si>
  <si>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</si>
  <si>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</si>
  <si>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</si>
  <si>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</si>
  <si>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</si>
  <si>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</si>
  <si>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</si>
  <si>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</si>
  <si>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</si>
  <si>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</si>
  <si>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</si>
  <si>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</si>
  <si>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</si>
  <si>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</si>
  <si>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</si>
  <si>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</si>
  <si>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</si>
  <si>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</si>
  <si>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</si>
  <si>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</si>
  <si>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</si>
  <si>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</si>
  <si>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</si>
  <si>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</si>
  <si>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</si>
  <si>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</si>
  <si>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</si>
  <si>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</si>
  <si>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</si>
  <si>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</si>
  <si>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</si>
  <si>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</si>
  <si>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</si>
  <si>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</si>
  <si>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</si>
  <si>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</si>
  <si>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</si>
  <si>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</si>
  <si>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</si>
  <si>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</si>
  <si>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</si>
  <si>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</si>
  <si>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</si>
  <si>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</si>
  <si>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</si>
  <si>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</si>
  <si>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</si>
  <si>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</si>
  <si>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</si>
  <si>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</si>
  <si>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</si>
  <si>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</si>
  <si>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</si>
  <si>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</si>
  <si>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</si>
  <si>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</si>
  <si>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</si>
  <si>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</si>
  <si>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</si>
  <si>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</si>
  <si>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</si>
  <si>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</si>
  <si>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</si>
  <si>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</si>
  <si>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</si>
  <si>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</si>
  <si>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</si>
  <si>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</si>
  <si>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</si>
  <si>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</si>
  <si>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</si>
  <si>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</si>
  <si>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</si>
  <si>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</si>
  <si>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</si>
  <si>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</si>
  <si>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</si>
  <si>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</si>
  <si>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</si>
  <si>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</si>
  <si>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</si>
  <si>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</si>
  <si>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</si>
  <si>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</si>
  <si>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</si>
  <si>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</si>
  <si>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</si>
  <si>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</si>
  <si>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</si>
  <si>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</si>
  <si>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</si>
  <si>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</si>
  <si>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</si>
  <si>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</si>
  <si>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</si>
  <si>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</si>
  <si>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</si>
  <si>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</si>
  <si>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</si>
  <si>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</si>
  <si>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</si>
  <si>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</si>
  <si>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</si>
  <si>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</si>
  <si>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</si>
  <si>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</si>
  <si>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</si>
  <si>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</si>
  <si>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</si>
  <si>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</si>
  <si>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</si>
  <si>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</si>
  <si>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</si>
  <si>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</si>
  <si>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</si>
  <si>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</si>
  <si>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</si>
  <si>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</si>
  <si>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</si>
  <si>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</si>
  <si>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</si>
  <si>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</si>
  <si>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</si>
  <si>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</si>
  <si>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</si>
  <si>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</si>
  <si>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</si>
  <si>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</si>
  <si>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</si>
  <si>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</si>
  <si>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</si>
  <si>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</si>
  <si>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</si>
  <si>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</si>
  <si>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</si>
  <si>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</si>
  <si>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</si>
  <si>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</si>
  <si>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</si>
  <si>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</si>
  <si>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</si>
  <si>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</si>
  <si>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</si>
  <si>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</si>
  <si>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</si>
  <si>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</si>
  <si>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</si>
  <si>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</si>
  <si>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</si>
  <si>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</si>
  <si>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</si>
  <si>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</si>
  <si>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</si>
  <si>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</si>
  <si>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</si>
  <si>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</si>
  <si>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</si>
  <si>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</si>
  <si>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</si>
  <si>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</si>
  <si>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</si>
  <si>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</si>
  <si>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</si>
  <si>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</si>
  <si>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</si>
  <si>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</si>
  <si>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</si>
  <si>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</si>
  <si>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</si>
  <si>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</si>
  <si>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</si>
  <si>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</si>
  <si>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</si>
  <si>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</si>
  <si>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</si>
  <si>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</si>
  <si>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</si>
  <si>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</si>
  <si>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</si>
  <si>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</si>
  <si>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</si>
  <si>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</si>
  <si>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</si>
  <si>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</si>
  <si>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</si>
  <si>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</si>
  <si>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</si>
  <si>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</si>
  <si>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</si>
  <si>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</si>
  <si>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</si>
  <si>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</si>
  <si>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</si>
  <si>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</si>
  <si>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</si>
  <si>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</si>
  <si>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</si>
  <si>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</si>
  <si>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</si>
  <si>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</si>
  <si>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</si>
  <si>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</si>
  <si>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</si>
  <si>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</si>
  <si>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</si>
  <si>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</si>
  <si>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</si>
  <si>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</si>
  <si>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</si>
  <si>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</si>
  <si>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</si>
  <si>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</si>
  <si>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</si>
  <si>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</si>
  <si>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</si>
  <si>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</si>
  <si>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</si>
  <si>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</si>
  <si>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</si>
  <si>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</si>
  <si>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</si>
  <si>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</si>
  <si>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</si>
  <si>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</si>
  <si>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</si>
  <si>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</si>
  <si>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</si>
  <si>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</si>
  <si>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</si>
  <si>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</si>
  <si>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</si>
  <si>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</si>
  <si>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</si>
  <si>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</si>
  <si>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</si>
  <si>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</si>
  <si>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</si>
  <si>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</si>
  <si>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</si>
  <si>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</si>
  <si>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</si>
  <si>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</si>
  <si>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</si>
  <si>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</si>
  <si>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</si>
  <si>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</si>
  <si>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</si>
  <si>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</si>
  <si>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</si>
  <si>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</si>
  <si>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</si>
  <si>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</si>
  <si>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</si>
  <si>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</si>
  <si>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</si>
  <si>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</si>
  <si>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</si>
  <si>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</si>
  <si>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</si>
  <si>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</si>
  <si>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</si>
  <si>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</si>
  <si>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</si>
  <si>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</si>
  <si>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</si>
  <si>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</si>
  <si>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</si>
  <si>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</si>
  <si>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</si>
  <si>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</si>
  <si>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</si>
  <si>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</si>
  <si>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</si>
  <si>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</si>
  <si>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</si>
  <si>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</si>
  <si>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</si>
  <si>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</si>
  <si>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</si>
  <si>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</si>
  <si>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</si>
  <si>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</si>
  <si>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</si>
  <si>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</si>
  <si>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</si>
  <si>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</si>
  <si>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</si>
  <si>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</si>
  <si>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</si>
  <si>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</si>
  <si>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</si>
  <si>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</si>
  <si>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</si>
  <si>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</si>
  <si>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</si>
  <si>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</si>
  <si>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</si>
  <si>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</si>
  <si>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</si>
  <si>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</si>
  <si>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</si>
  <si>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</si>
  <si>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</si>
  <si>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</si>
  <si>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</si>
  <si>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</si>
  <si>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</si>
  <si>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</si>
  <si>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</si>
  <si>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</si>
  <si>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</si>
  <si>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</si>
  <si>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</si>
  <si>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</si>
  <si>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</si>
  <si>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</si>
  <si>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</si>
  <si>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</si>
  <si>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</si>
  <si>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</si>
  <si>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</si>
  <si>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</si>
  <si>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</si>
  <si>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</si>
  <si>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</si>
  <si>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</si>
  <si>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</si>
  <si>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</si>
  <si>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</si>
  <si>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</si>
  <si>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</si>
  <si>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</si>
  <si>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</si>
  <si>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</si>
  <si>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</si>
  <si>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</si>
  <si>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</si>
  <si>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</si>
  <si>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</si>
  <si>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</si>
  <si>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</si>
  <si>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</si>
  <si>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</si>
  <si>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</si>
  <si>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</si>
  <si>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</si>
  <si>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</si>
  <si>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</si>
  <si>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</si>
  <si>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</si>
  <si>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</si>
  <si>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</si>
  <si>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</si>
  <si>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</si>
  <si>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</si>
  <si>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</si>
  <si>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</si>
  <si>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</si>
  <si>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</si>
  <si>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</si>
  <si>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</si>
  <si>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</si>
  <si>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</si>
  <si>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</si>
  <si>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</si>
  <si>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</si>
  <si>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</si>
  <si>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</si>
  <si>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</si>
  <si>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</si>
  <si>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</si>
  <si>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</si>
  <si>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</si>
  <si>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</si>
  <si>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</si>
  <si>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</si>
  <si>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</si>
  <si>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</si>
  <si>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</si>
  <si>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</si>
  <si>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</si>
  <si>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</si>
  <si>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</si>
  <si>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</si>
  <si>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</si>
  <si>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</si>
  <si>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</si>
  <si>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</si>
  <si>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</si>
  <si>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</si>
  <si>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</si>
  <si>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</si>
  <si>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</si>
  <si>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</si>
  <si>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</si>
  <si>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</si>
  <si>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</si>
  <si>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</si>
  <si>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</si>
  <si>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</si>
  <si>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</si>
  <si>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</si>
  <si>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</si>
  <si>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</si>
  <si>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</si>
  <si>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</si>
  <si>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</si>
  <si>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</si>
  <si>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</si>
  <si>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</si>
  <si>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</si>
  <si>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</si>
  <si>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</si>
  <si>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</si>
  <si>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</si>
  <si>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</si>
  <si>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</si>
  <si>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</si>
  <si>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</si>
  <si>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</si>
  <si>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</si>
  <si>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</si>
  <si>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</si>
  <si>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</si>
  <si>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</si>
  <si>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</si>
  <si>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</si>
  <si>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</si>
  <si>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</si>
  <si>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</si>
  <si>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</si>
  <si>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</si>
  <si>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</si>
  <si>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</si>
  <si>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</si>
  <si>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</si>
  <si>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</si>
  <si>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</si>
  <si>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</si>
  <si>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</si>
  <si>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</si>
  <si>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</si>
  <si>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</si>
  <si>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</si>
  <si>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</si>
  <si>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</si>
  <si>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</si>
  <si>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</si>
  <si>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</si>
  <si>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</si>
  <si>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</si>
  <si>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</si>
  <si>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</si>
  <si>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</si>
  <si>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</si>
  <si>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</si>
  <si>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</si>
  <si>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</si>
  <si>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</si>
  <si>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</si>
  <si>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</si>
  <si>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</si>
  <si>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</si>
  <si>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</si>
  <si>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</si>
  <si>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</si>
  <si>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</si>
  <si>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</si>
  <si>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</si>
  <si>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</si>
  <si>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</si>
  <si>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</si>
  <si>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</si>
  <si>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</si>
  <si>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</si>
  <si>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</si>
  <si>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</si>
  <si>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</si>
  <si>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</si>
  <si>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</si>
  <si>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</si>
  <si>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</si>
  <si>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</si>
  <si>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</si>
  <si>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</si>
  <si>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</si>
  <si>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</si>
  <si>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</si>
  <si>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</si>
  <si>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</si>
  <si>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</si>
  <si>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</si>
  <si>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</si>
  <si>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</si>
  <si>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</si>
  <si>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</si>
  <si>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</si>
  <si>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</si>
  <si>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</si>
  <si>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</si>
  <si>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</si>
  <si>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</si>
  <si>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</si>
  <si>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</si>
  <si>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</si>
  <si>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</si>
  <si>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</si>
  <si>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</si>
  <si>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</si>
  <si>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</si>
  <si>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</si>
  <si>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</si>
  <si>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</si>
  <si>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</si>
  <si>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</si>
  <si>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</si>
  <si>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</si>
  <si>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</si>
  <si>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</si>
  <si>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</si>
  <si>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</si>
  <si>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</si>
  <si>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</si>
  <si>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</si>
  <si>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</si>
  <si>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</si>
  <si>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</si>
  <si>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</si>
  <si>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</si>
  <si>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</si>
  <si>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</si>
  <si>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</si>
  <si>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</si>
  <si>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</si>
  <si>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</si>
  <si>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</si>
  <si>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</si>
  <si>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</si>
  <si>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</si>
  <si>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</si>
  <si>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</si>
  <si>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</si>
  <si>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</si>
  <si>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</si>
  <si>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</si>
  <si>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</si>
  <si>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</si>
  <si>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</si>
  <si>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</si>
  <si>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</si>
  <si>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</si>
  <si>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</si>
  <si>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</si>
  <si>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</si>
  <si>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</si>
  <si>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</si>
  <si>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</si>
  <si>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</si>
  <si>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</si>
  <si>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</si>
  <si>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</si>
  <si>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</si>
  <si>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</si>
  <si>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</si>
  <si>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</si>
  <si>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</si>
  <si>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</si>
  <si>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</si>
  <si>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</si>
  <si>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</si>
  <si>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</si>
  <si>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</si>
  <si>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</si>
  <si>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</si>
  <si>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</si>
  <si>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</si>
  <si>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</si>
  <si>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</si>
  <si>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</si>
  <si>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</si>
  <si>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</si>
  <si>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</si>
  <si>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</si>
  <si>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</si>
  <si>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</si>
  <si>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</si>
  <si>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</si>
  <si>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</si>
  <si>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</si>
  <si>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</si>
  <si>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</si>
  <si>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</si>
  <si>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</si>
  <si>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</si>
  <si>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</si>
  <si>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</si>
  <si>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</si>
  <si>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</si>
  <si>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</si>
  <si>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</si>
  <si>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</si>
  <si>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</si>
  <si>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</si>
  <si>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</si>
  <si>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</si>
  <si>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</si>
  <si>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</si>
  <si>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</si>
  <si>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</si>
  <si>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</si>
  <si>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</si>
  <si>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</si>
  <si>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</si>
  <si>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</si>
  <si>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</si>
  <si>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</si>
  <si>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</si>
  <si>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</si>
  <si>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</si>
  <si>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</si>
  <si>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</si>
  <si>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</si>
  <si>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</si>
  <si>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</si>
  <si>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</si>
  <si>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</si>
  <si>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</si>
  <si>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</si>
  <si>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</si>
  <si>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</si>
  <si>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</si>
  <si>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</si>
  <si>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</si>
  <si>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</si>
  <si>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</si>
  <si>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</si>
  <si>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</si>
  <si>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</si>
  <si>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</si>
  <si>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</si>
  <si>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</si>
  <si>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</si>
  <si>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</si>
  <si>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</si>
  <si>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</si>
  <si>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</si>
  <si>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</si>
  <si>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</si>
  <si>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</si>
  <si>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</si>
  <si>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</si>
  <si>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</si>
  <si>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</si>
  <si>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</si>
  <si>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</si>
  <si>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</si>
  <si>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</si>
  <si>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</si>
  <si>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</si>
  <si>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</si>
  <si>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</si>
  <si>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</si>
  <si>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</si>
  <si>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</si>
  <si>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</si>
  <si>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</si>
  <si>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</si>
  <si>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</si>
  <si>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</si>
  <si>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</si>
  <si>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</si>
  <si>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</si>
  <si>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</si>
  <si>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</si>
  <si>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</si>
  <si>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</si>
  <si>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</si>
  <si>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</si>
  <si>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</si>
  <si>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</si>
  <si>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</si>
  <si>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</si>
  <si>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</si>
  <si>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</si>
  <si>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</si>
  <si>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</si>
  <si>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</si>
  <si>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</si>
  <si>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</si>
  <si>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</si>
  <si>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</si>
  <si>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</si>
  <si>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</si>
  <si>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</si>
  <si>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</si>
  <si>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</si>
  <si>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</si>
  <si>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</si>
  <si>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</si>
  <si>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</si>
  <si>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</si>
  <si>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</si>
  <si>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</si>
  <si>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</si>
  <si>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</si>
  <si>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</si>
  <si>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</si>
  <si>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</si>
  <si>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</si>
  <si>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</si>
  <si>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</si>
  <si>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</si>
  <si>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</si>
  <si>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</si>
  <si>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</si>
  <si>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</si>
  <si>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</si>
  <si>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</si>
  <si>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</si>
  <si>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</si>
  <si>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</si>
  <si>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</si>
  <si>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</si>
  <si>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</si>
  <si>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</si>
  <si>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</si>
  <si>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</si>
  <si>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</si>
  <si>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</si>
  <si>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</si>
  <si>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</si>
  <si>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</si>
  <si>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</si>
  <si>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</si>
  <si>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</si>
  <si>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</si>
  <si>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</si>
  <si>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</si>
  <si>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</si>
  <si>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</si>
  <si>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</si>
  <si>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</si>
  <si>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</si>
  <si>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</si>
  <si>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</si>
  <si>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</si>
  <si>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</si>
  <si>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</si>
  <si>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</si>
  <si>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</si>
  <si>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</si>
  <si>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</si>
  <si>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</si>
  <si>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</si>
  <si>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</si>
  <si>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</si>
  <si>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</si>
  <si>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</si>
  <si>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</si>
  <si>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</si>
  <si>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</si>
  <si>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</si>
  <si>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</si>
  <si>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</si>
  <si>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</si>
  <si>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</si>
  <si>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</si>
  <si>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</si>
  <si>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</si>
  <si>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</si>
  <si>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</si>
  <si>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</si>
  <si>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</si>
  <si>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</si>
  <si>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</si>
  <si>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</si>
  <si>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</si>
  <si>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</si>
  <si>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</si>
  <si>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</si>
  <si>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</si>
  <si>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</si>
  <si>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</si>
  <si>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</si>
  <si>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</si>
  <si>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</si>
  <si>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</si>
  <si>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</si>
  <si>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</si>
  <si>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</si>
  <si>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</si>
  <si>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</si>
  <si>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</si>
  <si>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</si>
  <si>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</si>
  <si>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</si>
  <si>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</si>
  <si>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</si>
  <si>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</si>
  <si>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</si>
  <si>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</si>
  <si>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</si>
  <si>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</si>
  <si>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</si>
  <si>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</si>
  <si>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</si>
  <si>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</si>
  <si>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</si>
  <si>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</si>
  <si>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</si>
  <si>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</si>
  <si>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</si>
  <si>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</si>
  <si>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</si>
  <si>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</si>
  <si>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</si>
  <si>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</si>
  <si>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</si>
  <si>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</si>
  <si>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</si>
  <si>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</si>
  <si>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</si>
  <si>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</si>
  <si>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</si>
  <si>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</si>
  <si>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</si>
  <si>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</si>
  <si>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</si>
  <si>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</si>
  <si>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</si>
  <si>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</si>
  <si>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</si>
  <si>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</si>
  <si>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</si>
  <si>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</si>
  <si>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</si>
  <si>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</si>
  <si>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</si>
  <si>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</si>
  <si>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</si>
  <si>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</si>
  <si>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</si>
  <si>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</si>
  <si>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</si>
  <si>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</si>
  <si>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</si>
  <si>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</si>
  <si>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</si>
  <si>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</si>
  <si>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</si>
  <si>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</si>
  <si>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</si>
  <si>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</si>
  <si>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</si>
  <si>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</si>
  <si>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</si>
  <si>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</si>
  <si>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</si>
  <si>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</si>
  <si>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</si>
  <si>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</si>
  <si>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</si>
  <si>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</si>
  <si>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</si>
  <si>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</si>
  <si>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</si>
  <si>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</si>
  <si>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</si>
  <si>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</si>
  <si>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</si>
  <si>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</si>
  <si>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</si>
  <si>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</si>
  <si>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</si>
  <si>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</si>
  <si>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</si>
  <si>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</si>
  <si>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</si>
  <si>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</si>
  <si>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</si>
  <si>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</si>
  <si>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</si>
  <si>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</si>
  <si>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</si>
  <si>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</si>
  <si>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</si>
  <si>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</si>
  <si>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</si>
  <si>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</si>
  <si>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</si>
  <si>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</si>
  <si>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</si>
  <si>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</si>
  <si>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</si>
  <si>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</si>
  <si>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</si>
  <si>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</si>
  <si>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</si>
  <si>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</si>
  <si>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</si>
  <si>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</si>
  <si>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</si>
  <si>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</si>
  <si>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</si>
  <si>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</si>
  <si>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</si>
  <si>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</si>
  <si>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</si>
  <si>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</si>
  <si>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</si>
  <si>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</si>
  <si>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</si>
  <si>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</si>
  <si>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</si>
  <si>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</si>
  <si>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</si>
  <si>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</si>
  <si>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</si>
  <si>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</si>
  <si>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</si>
  <si>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</si>
  <si>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</si>
  <si>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</si>
  <si>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</si>
  <si>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</si>
  <si>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</si>
  <si>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</si>
  <si>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</si>
  <si>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</si>
  <si>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</si>
  <si>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</si>
  <si>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</si>
  <si>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</si>
  <si>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</si>
  <si>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</si>
  <si>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</si>
  <si>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</si>
  <si>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</si>
  <si>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</si>
  <si>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</si>
  <si>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</si>
  <si>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</si>
  <si>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</si>
  <si>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</si>
  <si>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</si>
  <si>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</si>
  <si>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</si>
  <si>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</si>
  <si>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</si>
  <si>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</si>
  <si>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</si>
  <si>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</si>
  <si>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</si>
  <si>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</si>
  <si>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</si>
  <si>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</si>
  <si>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</si>
  <si>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</si>
  <si>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</si>
  <si>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</si>
  <si>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</si>
  <si>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</si>
  <si>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</si>
  <si>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</si>
  <si>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</si>
  <si>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</si>
  <si>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</si>
  <si>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</si>
  <si>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</si>
  <si>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</si>
  <si>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</si>
  <si>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</si>
  <si>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</si>
  <si>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</si>
  <si>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</si>
  <si>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</si>
  <si>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</si>
  <si>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</si>
  <si>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</si>
  <si>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</si>
  <si>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</si>
  <si>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</si>
  <si>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</si>
  <si>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</si>
  <si>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</si>
  <si>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</si>
  <si>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</si>
  <si>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</si>
  <si>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</si>
  <si>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</si>
  <si>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</si>
  <si>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</si>
  <si>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</si>
  <si>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</si>
  <si>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</si>
  <si>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</si>
  <si>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</si>
  <si>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</si>
  <si>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</si>
  <si>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</si>
  <si>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</si>
  <si>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</si>
  <si>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</si>
  <si>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</si>
  <si>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</si>
  <si>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</si>
  <si>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</si>
  <si>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</si>
  <si>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</si>
  <si>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</si>
  <si>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</si>
  <si>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</si>
  <si>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</si>
  <si>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</si>
  <si>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</si>
  <si>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</si>
  <si>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</si>
  <si>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</si>
  <si>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</si>
  <si>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</si>
  <si>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</si>
  <si>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</si>
  <si>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</si>
  <si>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</si>
  <si>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</si>
  <si>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</si>
  <si>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</si>
  <si>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</si>
  <si>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</si>
  <si>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</si>
  <si>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</si>
  <si>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</si>
  <si>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</si>
  <si>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</si>
  <si>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</si>
  <si>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</si>
  <si>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</si>
  <si>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</si>
  <si>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</si>
  <si>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</si>
  <si>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</si>
  <si>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</si>
  <si>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</si>
  <si>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</si>
  <si>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</si>
  <si>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</si>
  <si>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</si>
  <si>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</si>
  <si>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</si>
  <si>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</si>
  <si>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</si>
  <si>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</si>
  <si>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</si>
  <si>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</si>
  <si>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</si>
  <si>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</si>
  <si>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</si>
  <si>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</si>
  <si>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</si>
  <si>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</si>
  <si>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</si>
  <si>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</si>
  <si>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</si>
  <si>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</si>
  <si>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</si>
  <si>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</si>
  <si>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</si>
  <si>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</si>
  <si>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</si>
  <si>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</si>
  <si>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</si>
  <si>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</si>
  <si>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</si>
  <si>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</si>
  <si>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</si>
  <si>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</si>
  <si>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</si>
  <si>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</si>
  <si>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</si>
  <si>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</si>
  <si>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</si>
  <si>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</si>
  <si>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</si>
  <si>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</si>
  <si>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</si>
  <si>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</si>
  <si>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</si>
  <si>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</si>
  <si>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</si>
  <si>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</si>
  <si>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</si>
  <si>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</si>
  <si>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</si>
  <si>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</si>
  <si>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</si>
  <si>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</si>
  <si>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</si>
  <si>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</si>
  <si>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</si>
  <si>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</si>
  <si>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</si>
  <si>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</si>
  <si>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</si>
  <si>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</si>
  <si>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</si>
  <si>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</si>
  <si>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</si>
  <si>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</si>
  <si>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</si>
  <si>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</si>
  <si>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</si>
  <si>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</si>
  <si>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</si>
  <si>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</si>
  <si>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</si>
  <si>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</si>
  <si>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</si>
  <si>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</si>
  <si>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</si>
  <si>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</si>
  <si>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</si>
  <si>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</si>
  <si>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</si>
  <si>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</si>
  <si>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</si>
  <si>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</si>
  <si>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</si>
  <si>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</si>
  <si>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</si>
  <si>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</si>
  <si>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</si>
  <si>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</si>
  <si>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</si>
  <si>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</si>
  <si>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</si>
  <si>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</si>
  <si>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</si>
  <si>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</si>
  <si>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</si>
  <si>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</si>
  <si>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</si>
  <si>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</si>
  <si>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</si>
  <si>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</si>
  <si>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</si>
  <si>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</si>
  <si>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</si>
  <si>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</si>
  <si>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</si>
  <si>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</si>
  <si>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</si>
  <si>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</si>
  <si>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</si>
  <si>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</si>
  <si>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</si>
  <si>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</si>
  <si>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</si>
  <si>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</si>
  <si>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</si>
  <si>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</si>
  <si>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</si>
  <si>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</si>
  <si>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</si>
  <si>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</si>
  <si>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</si>
  <si>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</si>
  <si>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</si>
  <si>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</si>
  <si>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</si>
  <si>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</si>
  <si>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</si>
  <si>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</si>
  <si>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</si>
  <si>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</si>
  <si>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</si>
  <si>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</si>
  <si>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</si>
  <si>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</si>
  <si>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</si>
  <si>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</si>
  <si>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</si>
  <si>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</si>
  <si>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</si>
  <si>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</si>
  <si>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</si>
  <si>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</si>
  <si>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</si>
  <si>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</si>
  <si>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</si>
  <si>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</si>
  <si>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</si>
  <si>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</si>
  <si>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</si>
  <si>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</si>
  <si>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</si>
  <si>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</si>
  <si>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</si>
  <si>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</si>
  <si>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</si>
  <si>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</si>
  <si>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</si>
  <si>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</si>
  <si>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</si>
  <si>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</si>
  <si>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</si>
  <si>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</si>
  <si>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</si>
  <si>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</si>
  <si>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</si>
  <si>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</si>
  <si>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</si>
  <si>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</si>
  <si>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</si>
  <si>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</si>
  <si>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</si>
  <si>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</si>
  <si>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</si>
  <si>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</si>
  <si>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</si>
  <si>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</si>
  <si>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</si>
  <si>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</si>
  <si>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</si>
  <si>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</si>
  <si>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</si>
  <si>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</si>
  <si>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</si>
  <si>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</si>
  <si>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</si>
  <si>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</si>
  <si>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</si>
  <si>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</si>
  <si>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</si>
  <si>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</si>
  <si>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</si>
  <si>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</si>
  <si>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</si>
  <si>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</si>
  <si>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</si>
  <si>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</si>
  <si>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</si>
  <si>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</si>
  <si>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</si>
  <si>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</si>
  <si>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</si>
  <si>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</si>
  <si>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</si>
  <si>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</si>
  <si>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</si>
  <si>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</si>
  <si>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</si>
  <si>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</si>
  <si>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</si>
  <si>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</si>
  <si>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</si>
  <si>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</si>
  <si>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</si>
  <si>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</si>
  <si>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</si>
  <si>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</si>
  <si>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</si>
  <si>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</si>
  <si>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</si>
  <si>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</si>
  <si>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</si>
  <si>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</si>
  <si>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</si>
  <si>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</si>
  <si>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</si>
  <si>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</si>
  <si>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</si>
  <si>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</si>
  <si>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</si>
  <si>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</si>
  <si>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</si>
  <si>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</si>
  <si>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</si>
  <si>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</si>
  <si>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</si>
  <si>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</si>
  <si>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</si>
  <si>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</si>
  <si>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</si>
  <si>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</si>
  <si>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</si>
  <si>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</si>
  <si>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</si>
  <si>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</si>
  <si>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</si>
  <si>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</si>
  <si>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</si>
  <si>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</si>
  <si>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</si>
  <si>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</si>
  <si>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</si>
  <si>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</si>
  <si>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</si>
  <si>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</si>
  <si>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</si>
  <si>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</si>
  <si>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</si>
  <si>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</si>
  <si>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</si>
  <si>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</si>
  <si>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</si>
  <si>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</si>
  <si>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</si>
  <si>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</si>
  <si>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</si>
  <si>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</si>
  <si>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</si>
  <si>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</si>
  <si>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</si>
  <si>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</si>
  <si>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</si>
  <si>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</si>
  <si>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</si>
  <si>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</si>
  <si>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</si>
  <si>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</si>
  <si>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</si>
  <si>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</si>
  <si>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</si>
  <si>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</si>
  <si>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</si>
  <si>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</si>
  <si>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</si>
  <si>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</si>
  <si>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</si>
  <si>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</si>
  <si>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</si>
  <si>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</si>
  <si>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</si>
  <si>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</si>
  <si>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</si>
  <si>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</si>
  <si>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</si>
  <si>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</si>
  <si>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</si>
  <si>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</si>
  <si>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</si>
  <si>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</si>
  <si>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</si>
  <si>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</si>
  <si>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</si>
  <si>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</si>
  <si>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</si>
  <si>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</si>
  <si>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</si>
  <si>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</si>
  <si>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</si>
  <si>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</si>
  <si>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</si>
  <si>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</si>
  <si>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</si>
  <si>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</si>
  <si>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</si>
  <si>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</si>
  <si>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</si>
  <si>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</si>
  <si>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</si>
  <si>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</si>
  <si>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</si>
  <si>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</si>
  <si>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</si>
  <si>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</si>
  <si>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</si>
  <si>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</si>
  <si>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</si>
  <si>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</si>
  <si>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</si>
  <si>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</si>
  <si>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</si>
  <si>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</si>
  <si>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</si>
  <si>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</si>
  <si>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</si>
  <si>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</si>
  <si>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</si>
  <si>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</si>
  <si>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</si>
  <si>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</si>
  <si>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</si>
  <si>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</si>
  <si>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</si>
  <si>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</si>
  <si>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</si>
  <si>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</si>
  <si>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</si>
  <si>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</si>
  <si>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</si>
  <si>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</si>
  <si>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</si>
  <si>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</si>
  <si>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</si>
  <si>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</si>
  <si>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</si>
  <si>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</si>
  <si>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</si>
  <si>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</si>
  <si>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</si>
  <si>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</si>
  <si>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</si>
  <si>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</si>
  <si>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</si>
  <si>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</si>
  <si>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</si>
  <si>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</si>
  <si>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</si>
  <si>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</si>
  <si>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</si>
  <si>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</si>
  <si>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</si>
  <si>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</si>
  <si>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</si>
  <si>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</si>
  <si>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</si>
  <si>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</si>
  <si>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</si>
  <si>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</si>
  <si>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</si>
  <si>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</si>
  <si>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</si>
  <si>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</si>
  <si>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</si>
  <si>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</si>
  <si>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</si>
  <si>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</si>
  <si>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</si>
  <si>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</si>
  <si>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</si>
  <si>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</si>
  <si>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</si>
  <si>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</si>
  <si>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</si>
  <si>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</si>
  <si>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</si>
  <si>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</si>
  <si>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</si>
  <si>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</si>
  <si>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</si>
  <si>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</si>
  <si>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</si>
  <si>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</si>
  <si>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</si>
  <si>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</si>
  <si>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</si>
  <si>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</si>
  <si>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</si>
  <si>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</si>
  <si>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</si>
  <si>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</si>
  <si>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</si>
  <si>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</si>
  <si>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</si>
  <si>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</si>
  <si>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</si>
  <si>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</si>
  <si>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</si>
  <si>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</si>
  <si>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</si>
  <si>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</si>
  <si>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</si>
  <si>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</si>
  <si>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</si>
  <si>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</si>
  <si>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</si>
  <si>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</si>
  <si>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</si>
  <si>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</si>
  <si>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</si>
  <si>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</si>
  <si>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</si>
  <si>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</si>
  <si>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</si>
  <si>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</si>
  <si>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</si>
  <si>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</si>
  <si>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</si>
  <si>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</si>
  <si>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</si>
  <si>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</si>
  <si>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</si>
  <si>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</si>
  <si>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</si>
  <si>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</si>
  <si>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</si>
  <si>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</si>
  <si>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</si>
  <si>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</si>
  <si>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</si>
  <si>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</si>
  <si>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</si>
  <si>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</si>
  <si>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</si>
  <si>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</si>
  <si>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</si>
  <si>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</si>
  <si>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</si>
  <si>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</si>
  <si>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</si>
  <si>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</si>
  <si>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</si>
  <si>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</si>
  <si>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</si>
  <si>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</si>
  <si>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</si>
  <si>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</si>
  <si>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</si>
  <si>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</si>
  <si>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</si>
  <si>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</si>
  <si>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</si>
  <si>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</si>
  <si>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</si>
  <si>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</si>
  <si>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</si>
  <si>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</si>
  <si>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</si>
  <si>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</si>
  <si>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</si>
  <si>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</si>
  <si>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</si>
  <si>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</si>
  <si>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</si>
  <si>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</si>
  <si>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</si>
  <si>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</si>
  <si>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</si>
  <si>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</si>
  <si>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</si>
  <si>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</si>
  <si>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</si>
  <si>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</si>
  <si>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</si>
  <si>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</si>
  <si>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</si>
  <si>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</si>
  <si>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</si>
  <si>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</si>
  <si>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</si>
  <si>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</si>
  <si>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</si>
  <si>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</si>
  <si>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</si>
  <si>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</si>
  <si>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</si>
  <si>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</si>
  <si>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</si>
  <si>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</si>
  <si>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</si>
  <si>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</si>
  <si>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</si>
  <si>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</si>
  <si>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</si>
  <si>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</si>
  <si>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</si>
  <si>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</si>
  <si>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</si>
  <si>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</si>
  <si>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</si>
  <si>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</si>
  <si>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</si>
  <si>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</si>
  <si>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</si>
  <si>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</si>
  <si>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</si>
  <si>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</si>
  <si>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</si>
  <si>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</si>
  <si>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</si>
  <si>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</si>
  <si>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</si>
  <si>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</si>
  <si>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</si>
  <si>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</si>
  <si>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</si>
  <si>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</si>
  <si>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</si>
  <si>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</si>
  <si>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</si>
  <si>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</si>
  <si>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</si>
  <si>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</si>
  <si>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</si>
  <si>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</si>
  <si>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</si>
  <si>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</si>
  <si>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</si>
  <si>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</si>
  <si>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</si>
  <si>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</si>
  <si>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</si>
  <si>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</si>
  <si>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</si>
  <si>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</si>
  <si>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</si>
  <si>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</si>
  <si>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</si>
  <si>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</si>
  <si>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</si>
  <si>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</si>
  <si>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</si>
  <si>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</si>
  <si>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</si>
  <si>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</si>
  <si>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</si>
  <si>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</si>
  <si>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</si>
  <si>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</si>
  <si>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</si>
  <si>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</si>
  <si>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</si>
  <si>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</si>
  <si>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</si>
  <si>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</si>
  <si>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</si>
  <si>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</si>
  <si>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</si>
  <si>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</si>
  <si>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</si>
  <si>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</si>
  <si>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</si>
  <si>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</si>
  <si>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</si>
  <si>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</si>
  <si>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</si>
  <si>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</si>
  <si>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</si>
  <si>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</si>
  <si>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</si>
  <si>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</si>
  <si>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</si>
  <si>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</si>
  <si>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</si>
  <si>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</si>
  <si>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</si>
  <si>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</si>
  <si>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</si>
  <si>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</si>
  <si>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</si>
  <si>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</si>
  <si>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</si>
  <si>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</si>
  <si>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</si>
  <si>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</si>
  <si>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</si>
  <si>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</si>
  <si>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</si>
  <si>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</si>
  <si>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</si>
  <si>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</si>
  <si>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</si>
  <si>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</si>
  <si>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</si>
  <si>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</si>
  <si>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</si>
  <si>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</si>
  <si>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</si>
  <si>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</si>
  <si>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</si>
  <si>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</si>
  <si>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</si>
  <si>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</si>
  <si>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</si>
  <si>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</si>
  <si>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</si>
  <si>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</si>
  <si>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</si>
  <si>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</si>
  <si>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</si>
  <si>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</si>
  <si>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</si>
  <si>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</si>
  <si>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</si>
  <si>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</si>
  <si>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</si>
  <si>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</si>
  <si>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</si>
  <si>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</si>
  <si>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</si>
  <si>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</si>
  <si>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</si>
  <si>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</si>
  <si>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</si>
  <si>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</si>
  <si>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</si>
  <si>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</si>
  <si>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</si>
  <si>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</si>
  <si>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</si>
  <si>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</si>
  <si>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</si>
  <si>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</si>
  <si>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</si>
  <si>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</si>
  <si>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</si>
  <si>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</si>
  <si>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</si>
  <si>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</si>
  <si>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</si>
  <si>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</si>
  <si>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</si>
  <si>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</si>
  <si>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</si>
  <si>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</si>
  <si>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</si>
  <si>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</si>
  <si>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</si>
  <si>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</si>
  <si>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</si>
  <si>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</si>
  <si>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</si>
  <si>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</si>
  <si>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</si>
  <si>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</si>
  <si>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</si>
  <si>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</si>
  <si>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</si>
  <si>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</si>
  <si>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</si>
  <si>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</si>
  <si>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</si>
  <si>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</si>
  <si>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</si>
  <si>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</si>
  <si>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</si>
  <si>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</si>
  <si>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</si>
  <si>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</si>
  <si>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</si>
  <si>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</si>
  <si>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</si>
  <si>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</si>
  <si>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</si>
  <si>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</si>
  <si>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</si>
  <si>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</si>
  <si>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</si>
  <si>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</si>
  <si>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</si>
  <si>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</si>
  <si>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</si>
  <si>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</si>
  <si>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</si>
  <si>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</si>
  <si>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</si>
  <si>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</si>
  <si>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</si>
  <si>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</si>
  <si>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</si>
  <si>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</si>
  <si>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</si>
  <si>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</si>
  <si>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</si>
  <si>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</si>
  <si>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</si>
  <si>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</si>
  <si>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</si>
  <si>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</si>
  <si>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</si>
  <si>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</si>
  <si>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</si>
  <si>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</si>
  <si>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</si>
  <si>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</si>
  <si>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</si>
  <si>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</si>
  <si>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</si>
  <si>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</si>
  <si>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</si>
  <si>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</si>
  <si>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</si>
  <si>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</si>
  <si>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</si>
  <si>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</si>
  <si>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</si>
  <si>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</si>
  <si>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</si>
  <si>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</si>
  <si>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</si>
  <si>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</si>
  <si>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</si>
  <si>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</si>
  <si>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</si>
  <si>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</si>
  <si>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</si>
  <si>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</si>
  <si>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</si>
  <si>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</si>
  <si>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</si>
  <si>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</si>
  <si>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</si>
  <si>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</si>
  <si>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</si>
  <si>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</si>
  <si>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</si>
  <si>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</si>
  <si>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</si>
  <si>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</si>
  <si>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</si>
  <si>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</si>
  <si>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</si>
  <si>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</si>
  <si>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</si>
  <si>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</si>
  <si>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</si>
  <si>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</si>
  <si>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</si>
  <si>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</si>
  <si>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</si>
  <si>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</si>
  <si>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</si>
  <si>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</si>
  <si>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</si>
  <si>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</si>
  <si>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</si>
  <si>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</si>
  <si>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</si>
  <si>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</si>
  <si>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</si>
  <si>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</si>
  <si>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</si>
  <si>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</si>
  <si>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</si>
  <si>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</si>
  <si>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</si>
  <si>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</si>
  <si>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</si>
  <si>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</si>
  <si>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</si>
  <si>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</si>
  <si>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</si>
  <si>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</si>
  <si>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</si>
  <si>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</si>
  <si>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</si>
  <si>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</si>
  <si>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</si>
  <si>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</si>
  <si>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</si>
  <si>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</si>
  <si>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</si>
  <si>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</si>
  <si>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</si>
  <si>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</si>
  <si>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</si>
  <si>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</si>
  <si>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</si>
  <si>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</si>
  <si>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</si>
  <si>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</si>
  <si>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</si>
  <si>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</si>
  <si>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</si>
  <si>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</si>
  <si>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</si>
  <si>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</si>
  <si>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</si>
  <si>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</si>
  <si>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</si>
  <si>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</si>
  <si>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</si>
  <si>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</si>
  <si>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</si>
  <si>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</si>
  <si>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</si>
  <si>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</si>
  <si>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</si>
  <si>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</si>
  <si>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</si>
  <si>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</si>
  <si>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</si>
  <si>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</si>
  <si>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</si>
  <si>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</si>
  <si>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</si>
  <si>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</si>
  <si>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</si>
  <si>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</si>
  <si>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</si>
  <si>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</si>
  <si>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</si>
  <si>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</si>
  <si>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</si>
  <si>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</si>
  <si>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</si>
  <si>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</si>
  <si>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</si>
  <si>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</si>
  <si>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</si>
  <si>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</si>
  <si>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</si>
  <si>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</si>
  <si>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</si>
  <si>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</si>
  <si>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</si>
  <si>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</si>
  <si>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</si>
  <si>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</si>
  <si>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</si>
  <si>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</si>
  <si>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</si>
  <si>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</si>
  <si>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</si>
  <si>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</si>
  <si>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</si>
  <si>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</si>
  <si>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</si>
  <si>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</si>
  <si>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</si>
  <si>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</si>
  <si>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</si>
  <si>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</si>
  <si>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</si>
  <si>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</si>
  <si>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</si>
  <si>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</si>
  <si>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</si>
  <si>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</si>
  <si>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</si>
  <si>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</si>
  <si>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</si>
  <si>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</si>
  <si>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</si>
  <si>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</si>
  <si>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</si>
  <si>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</si>
  <si>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</si>
  <si>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</si>
  <si>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</si>
  <si>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</si>
  <si>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</si>
  <si>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</si>
  <si>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</si>
  <si>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</si>
  <si>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</si>
  <si>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</si>
  <si>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</si>
  <si>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</si>
  <si>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</si>
  <si>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</si>
  <si>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</si>
  <si>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</si>
  <si>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</si>
  <si>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</si>
  <si>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</si>
  <si>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</si>
  <si>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</si>
  <si>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</si>
  <si>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</si>
  <si>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</si>
  <si>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</si>
  <si>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</si>
  <si>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</si>
  <si>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</si>
  <si>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</si>
  <si>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</si>
  <si>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</si>
  <si>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</si>
  <si>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</si>
  <si>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</si>
  <si>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</si>
  <si>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</si>
  <si>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</si>
  <si>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</si>
  <si>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</si>
  <si>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</si>
  <si>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</si>
  <si>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</si>
  <si>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</si>
  <si>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</si>
  <si>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</si>
  <si>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</si>
  <si>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</si>
  <si>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</si>
  <si>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</si>
  <si>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</si>
  <si>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</si>
  <si>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</si>
  <si>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</si>
  <si>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</si>
  <si>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</si>
  <si>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</si>
  <si>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</si>
  <si>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</si>
  <si>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</si>
  <si>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</si>
  <si>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</si>
  <si>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</si>
  <si>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</si>
  <si>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</si>
  <si>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</si>
  <si>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</si>
  <si>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</si>
  <si>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</si>
  <si>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</si>
  <si>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</si>
  <si>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</si>
  <si>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</si>
  <si>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</si>
  <si>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</si>
  <si>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</si>
  <si>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</si>
  <si>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</si>
  <si>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</si>
  <si>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</si>
  <si>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</si>
  <si>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</si>
  <si>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</si>
  <si>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</si>
  <si>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</si>
  <si>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</si>
  <si>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</si>
  <si>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</si>
  <si>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</si>
  <si>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</si>
  <si>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</si>
  <si>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</si>
  <si>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</si>
  <si>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</si>
  <si>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</si>
  <si>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</si>
  <si>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</si>
  <si>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</si>
  <si>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</si>
  <si>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</si>
  <si>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</si>
  <si>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</si>
  <si>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</si>
  <si>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</si>
  <si>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</si>
  <si>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</si>
  <si>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</si>
  <si>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</si>
  <si>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</si>
  <si>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</si>
  <si>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</si>
  <si>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</si>
  <si>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</si>
  <si>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</si>
  <si>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</si>
  <si>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</si>
  <si>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</si>
  <si>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</si>
  <si>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</si>
  <si>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</si>
  <si>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</si>
  <si>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</si>
  <si>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</si>
  <si>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</si>
  <si>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</si>
  <si>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</si>
  <si>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</si>
  <si>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</si>
  <si>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</si>
  <si>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</si>
  <si>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</si>
  <si>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</si>
  <si>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</si>
  <si>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</si>
  <si>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</si>
  <si>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</si>
  <si>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</si>
  <si>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</si>
  <si>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</si>
  <si>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</si>
  <si>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</si>
  <si>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</si>
  <si>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</si>
  <si>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</si>
  <si>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</si>
  <si>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</si>
  <si>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</si>
  <si>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</si>
  <si>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</si>
  <si>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</si>
  <si>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</si>
  <si>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</si>
  <si>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</si>
  <si>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</si>
  <si>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</si>
  <si>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</si>
  <si>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</si>
  <si>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</si>
  <si>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</si>
  <si>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</si>
  <si>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</si>
  <si>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</si>
  <si>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</si>
  <si>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</si>
  <si>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</si>
  <si>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</si>
  <si>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</si>
  <si>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</si>
  <si>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</si>
  <si>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</si>
  <si>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</si>
  <si>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</si>
  <si>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</si>
  <si>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</si>
  <si>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</si>
  <si>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</si>
  <si>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</si>
  <si>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</si>
  <si>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</si>
  <si>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</si>
  <si>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</si>
  <si>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</si>
  <si>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</si>
  <si>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</si>
  <si>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</si>
  <si>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</si>
  <si>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</si>
  <si>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</si>
  <si>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</si>
  <si>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</si>
  <si>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</si>
  <si>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</si>
  <si>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</si>
  <si>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</si>
  <si>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</si>
  <si>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</si>
  <si>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</si>
  <si>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</si>
  <si>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</si>
  <si>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</si>
  <si>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</si>
  <si>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</si>
  <si>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</si>
  <si>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</si>
  <si>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</si>
  <si>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</si>
  <si>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</si>
  <si>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</si>
  <si>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</si>
  <si>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</si>
  <si>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</si>
  <si>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</si>
  <si>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</si>
  <si>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</si>
  <si>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</si>
  <si>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</si>
  <si>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</si>
  <si>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</si>
  <si>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</si>
  <si>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</si>
  <si>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</si>
  <si>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</si>
  <si>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</si>
  <si>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</si>
  <si>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</si>
  <si>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</si>
  <si>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</si>
  <si>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</si>
  <si>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</si>
  <si>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</si>
  <si>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</si>
  <si>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</si>
  <si>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</si>
  <si>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</si>
  <si>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</si>
  <si>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</si>
  <si>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</si>
  <si>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</si>
  <si>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</si>
  <si>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</si>
  <si>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</si>
  <si>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</si>
  <si>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</si>
  <si>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</si>
  <si>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</si>
  <si>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</si>
  <si>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</si>
  <si>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</si>
  <si>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</si>
  <si>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</si>
  <si>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</si>
  <si>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</si>
  <si>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</si>
  <si>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</si>
  <si>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</si>
  <si>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</si>
  <si>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</si>
  <si>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</si>
  <si>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</si>
  <si>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</si>
  <si>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</si>
  <si>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</si>
  <si>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</si>
  <si>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</si>
  <si>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</si>
  <si>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</si>
  <si>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</si>
  <si>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</si>
  <si>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</si>
  <si>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</si>
  <si>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</si>
  <si>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</si>
  <si>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</si>
  <si>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</si>
  <si>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</si>
  <si>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</si>
  <si>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</si>
  <si>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</si>
  <si>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</si>
  <si>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</si>
  <si>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</si>
  <si>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</si>
  <si>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</si>
  <si>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</si>
  <si>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</si>
  <si>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</si>
  <si>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</si>
  <si>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</si>
  <si>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</si>
  <si>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</si>
  <si>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</si>
  <si>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</si>
  <si>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</si>
  <si>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</si>
  <si>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</si>
  <si>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</si>
  <si>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</si>
  <si>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</si>
  <si>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</si>
  <si>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</si>
  <si>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</si>
  <si>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</si>
  <si>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</si>
  <si>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</si>
  <si>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</si>
  <si>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</si>
  <si>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</si>
  <si>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</si>
  <si>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</si>
  <si>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</si>
  <si>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</si>
  <si>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</si>
  <si>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</si>
  <si>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</si>
  <si>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</si>
  <si>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</si>
  <si>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</si>
  <si>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</si>
  <si>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</si>
  <si>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</si>
  <si>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</si>
  <si>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</si>
  <si>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</si>
  <si>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</si>
  <si>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</si>
  <si>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</si>
  <si>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</si>
  <si>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</si>
  <si>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</si>
  <si>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</si>
  <si>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</si>
  <si>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</si>
  <si>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</si>
  <si>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</si>
  <si>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</si>
  <si>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</si>
  <si>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</si>
  <si>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</si>
  <si>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</si>
  <si>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</si>
  <si>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</si>
  <si>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</si>
  <si>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</si>
  <si>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</si>
  <si>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</si>
  <si>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</si>
  <si>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</si>
  <si>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</si>
  <si>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</si>
  <si>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</si>
  <si>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</si>
  <si>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</si>
  <si>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</si>
  <si>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</si>
  <si>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</si>
  <si>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</si>
  <si>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</si>
  <si>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</si>
  <si>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</si>
  <si>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</si>
  <si>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</si>
  <si>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</si>
  <si>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</si>
  <si>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</si>
  <si>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</si>
  <si>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</si>
  <si>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</si>
  <si>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</si>
  <si>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</si>
  <si>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</si>
  <si>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</si>
  <si>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</si>
  <si>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</si>
  <si>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</si>
  <si>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</si>
  <si>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</si>
  <si>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</si>
  <si>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</si>
  <si>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</si>
  <si>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</si>
  <si>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</si>
  <si>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</si>
  <si>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</si>
  <si>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</si>
  <si>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</si>
  <si>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</si>
  <si>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</si>
  <si>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</si>
  <si>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</si>
  <si>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</si>
  <si>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</si>
  <si>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</si>
  <si>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</si>
  <si>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</si>
  <si>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</si>
  <si>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</si>
  <si>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</si>
  <si>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</si>
  <si>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</si>
  <si>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</si>
  <si>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</si>
  <si>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</si>
  <si>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</si>
  <si>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</si>
  <si>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</si>
  <si>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</si>
  <si>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</si>
  <si>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</si>
  <si>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</si>
  <si>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</si>
  <si>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</si>
  <si>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</si>
  <si>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</si>
  <si>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</si>
  <si>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</si>
  <si>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</si>
  <si>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</si>
  <si>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</si>
  <si>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</si>
  <si>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</si>
  <si>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</si>
  <si>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</si>
  <si>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</si>
  <si>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</si>
  <si>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</si>
  <si>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</si>
  <si>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</si>
  <si>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</si>
  <si>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</si>
  <si>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</si>
  <si>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</si>
  <si>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</si>
  <si>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</si>
  <si>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</si>
  <si>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</si>
  <si>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</si>
  <si>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</si>
  <si>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</si>
  <si>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</si>
  <si>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</si>
  <si>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</si>
  <si>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</si>
  <si>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</si>
  <si>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</si>
  <si>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</si>
  <si>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</si>
  <si>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</si>
  <si>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</si>
  <si>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</si>
  <si>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</si>
  <si>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</si>
  <si>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</si>
  <si>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</si>
  <si>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</si>
  <si>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</si>
  <si>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</si>
  <si>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</si>
  <si>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</si>
  <si>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</si>
  <si>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</si>
  <si>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</si>
  <si>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</si>
  <si>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</si>
  <si>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</si>
  <si>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</si>
  <si>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</si>
  <si>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</si>
  <si>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</si>
  <si>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</si>
  <si>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</si>
  <si>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</si>
  <si>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</si>
  <si>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</si>
  <si>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</si>
  <si>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</si>
  <si>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</si>
  <si>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</si>
  <si>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</si>
  <si>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</si>
  <si>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</si>
  <si>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</si>
  <si>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</si>
  <si>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</si>
  <si>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</si>
  <si>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</si>
  <si>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</si>
  <si>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</si>
  <si>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</si>
  <si>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</si>
  <si>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</si>
  <si>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</si>
  <si>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</si>
  <si>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</si>
  <si>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</si>
  <si>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</si>
  <si>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</si>
  <si>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</si>
  <si>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</si>
  <si>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</si>
  <si>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</si>
  <si>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</si>
  <si>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</si>
  <si>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</si>
  <si>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</si>
  <si>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</si>
  <si>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</si>
  <si>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</si>
  <si>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</si>
  <si>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</si>
  <si>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</si>
  <si>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</si>
  <si>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</si>
  <si>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</si>
  <si>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</si>
  <si>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</si>
  <si>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</si>
  <si>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</si>
  <si>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</si>
  <si>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</si>
  <si>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</si>
  <si>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</si>
  <si>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</si>
  <si>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</si>
  <si>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</si>
  <si>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</si>
  <si>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</si>
  <si>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</si>
  <si>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</si>
  <si>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</si>
  <si>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</si>
  <si>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</si>
  <si>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</si>
  <si>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</si>
  <si>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</si>
  <si>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</si>
  <si>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</si>
  <si>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</si>
  <si>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</si>
  <si>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</si>
  <si>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</si>
  <si>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</si>
  <si>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</si>
  <si>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</si>
  <si>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</si>
  <si>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</si>
  <si>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</si>
  <si>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</si>
  <si>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</si>
  <si>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</si>
  <si>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</si>
  <si>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</si>
  <si>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</si>
  <si>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</si>
  <si>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</si>
  <si>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</si>
  <si>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</si>
  <si>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</si>
  <si>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</si>
  <si>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</si>
  <si>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</si>
  <si>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</si>
  <si>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</si>
  <si>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</si>
  <si>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</si>
  <si>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</si>
  <si>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</si>
  <si>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</si>
  <si>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</si>
  <si>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</si>
  <si>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</si>
  <si>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</si>
  <si>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</si>
  <si>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</si>
  <si>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</si>
  <si>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</si>
  <si>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</si>
  <si>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</si>
  <si>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</si>
  <si>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</si>
  <si>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</si>
  <si>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</si>
  <si>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</si>
  <si>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</si>
  <si>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</si>
  <si>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</si>
  <si>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</si>
  <si>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</si>
  <si>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</si>
  <si>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</si>
  <si>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</si>
  <si>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</si>
  <si>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</si>
  <si>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</si>
  <si>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</si>
  <si>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</si>
  <si>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</si>
  <si>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</si>
  <si>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</si>
  <si>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</si>
  <si>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</si>
  <si>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</si>
  <si>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</si>
  <si>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</si>
  <si>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</si>
  <si>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</si>
  <si>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</si>
  <si>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</si>
  <si>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</si>
  <si>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</si>
  <si>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</si>
  <si>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</si>
  <si>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</si>
  <si>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</si>
  <si>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</si>
  <si>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</si>
  <si>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</si>
  <si>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</si>
  <si>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</si>
  <si>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</si>
  <si>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</si>
  <si>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</si>
  <si>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</si>
  <si>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</si>
  <si>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</si>
  <si>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</si>
  <si>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</si>
  <si>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</si>
  <si>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</si>
  <si>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</si>
  <si>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</si>
  <si>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</si>
  <si>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</si>
  <si>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</si>
  <si>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</si>
  <si>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</si>
  <si>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</si>
  <si>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</si>
  <si>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</si>
  <si>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</si>
  <si>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</si>
  <si>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</si>
  <si>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</si>
  <si>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</si>
  <si>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</si>
  <si>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</si>
  <si>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</si>
  <si>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</si>
  <si>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</si>
  <si>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</si>
  <si>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</si>
  <si>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</si>
  <si>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</si>
  <si>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</si>
  <si>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</si>
  <si>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</si>
  <si>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</si>
  <si>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</si>
  <si>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</si>
  <si>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</si>
  <si>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</si>
  <si>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</si>
  <si>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</si>
  <si>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</si>
  <si>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</si>
  <si>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</si>
  <si>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</si>
  <si>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</si>
  <si>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</si>
  <si>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</si>
  <si>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</si>
  <si>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</si>
  <si>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</si>
  <si>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</si>
  <si>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</si>
  <si>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</si>
  <si>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</si>
  <si>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</si>
  <si>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</si>
  <si>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</si>
  <si>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</si>
  <si>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</si>
  <si>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</si>
  <si>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</si>
  <si>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</si>
  <si>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</si>
  <si>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</si>
  <si>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</si>
  <si>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</si>
  <si>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</si>
  <si>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</si>
  <si>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</si>
  <si>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</si>
  <si>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</si>
  <si>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</si>
  <si>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</si>
  <si>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</si>
  <si>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</si>
  <si>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</si>
  <si>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</si>
  <si>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</si>
  <si>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</si>
  <si>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</si>
  <si>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</si>
  <si>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</si>
  <si>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</si>
  <si>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</si>
  <si>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</si>
  <si>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</si>
  <si>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</si>
  <si>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</si>
  <si>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</si>
  <si>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</si>
  <si>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</si>
  <si>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</si>
  <si>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</si>
  <si>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</si>
  <si>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</si>
  <si>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</si>
  <si>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</si>
  <si>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</si>
  <si>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</si>
  <si>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</si>
  <si>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</si>
  <si>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</si>
  <si>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</si>
  <si>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</si>
  <si>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</si>
  <si>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</si>
  <si>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</si>
  <si>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</si>
  <si>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</si>
  <si>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</si>
  <si>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</si>
  <si>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</si>
  <si>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</si>
  <si>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</si>
  <si>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</si>
  <si>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</si>
  <si>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</si>
  <si>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</si>
  <si>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</si>
  <si>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</si>
  <si>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</si>
  <si>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</si>
  <si>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</si>
  <si>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</si>
  <si>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</si>
  <si>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</si>
  <si>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</si>
  <si>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</si>
  <si>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</si>
  <si>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</si>
  <si>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</si>
  <si>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</si>
  <si>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</si>
  <si>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</si>
  <si>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</si>
  <si>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</si>
  <si>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</si>
  <si>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</si>
  <si>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</si>
  <si>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</si>
  <si>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</si>
  <si>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</si>
  <si>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</si>
  <si>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</si>
  <si>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</si>
  <si>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</si>
  <si>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</si>
  <si>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</si>
  <si>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</si>
  <si>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</si>
  <si>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</si>
  <si>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</si>
  <si>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</si>
  <si>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</si>
  <si>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</si>
  <si>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</si>
  <si>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</si>
  <si>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</si>
  <si>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</si>
  <si>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</si>
  <si>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</si>
  <si>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</si>
  <si>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</si>
  <si>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</si>
  <si>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</si>
  <si>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</si>
  <si>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</si>
  <si>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</si>
  <si>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</si>
  <si>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</si>
  <si>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</si>
  <si>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</si>
  <si>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</si>
  <si>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</si>
  <si>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</si>
  <si>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</si>
  <si>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</si>
  <si>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</si>
  <si>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</si>
  <si>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</si>
  <si>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</si>
  <si>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</si>
  <si>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</si>
  <si>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</si>
  <si>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</si>
  <si>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</si>
  <si>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</si>
  <si>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</si>
  <si>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</si>
  <si>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</si>
  <si>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</si>
  <si>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</si>
  <si>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</si>
  <si>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</si>
  <si>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</si>
  <si>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</si>
  <si>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</si>
  <si>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</si>
  <si>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</si>
  <si>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</si>
  <si>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</si>
  <si>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</si>
  <si>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</si>
  <si>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</si>
  <si>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</si>
  <si>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</si>
  <si>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</si>
  <si>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</si>
  <si>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</si>
  <si>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</si>
  <si>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</si>
  <si>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</si>
  <si>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</si>
  <si>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</si>
  <si>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</si>
  <si>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</si>
  <si>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</si>
  <si>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</si>
  <si>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</si>
  <si>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</si>
  <si>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</si>
  <si>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</si>
  <si>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</si>
  <si>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</si>
  <si>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</si>
  <si>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</si>
  <si>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</si>
  <si>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</si>
  <si>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</si>
  <si>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</si>
  <si>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</si>
  <si>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</si>
  <si>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</si>
  <si>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</si>
  <si>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</si>
  <si>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</si>
  <si>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</si>
  <si>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</si>
  <si>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</si>
  <si>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</si>
  <si>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</si>
  <si>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</si>
  <si>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</si>
  <si>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</si>
  <si>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</si>
  <si>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</si>
  <si>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</si>
  <si>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</si>
  <si>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</si>
  <si>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</si>
  <si>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</si>
  <si>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</si>
  <si>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</si>
  <si>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</si>
  <si>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</si>
  <si>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</si>
  <si>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</si>
  <si>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</si>
  <si>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</si>
  <si>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</si>
  <si>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</si>
  <si>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</si>
  <si>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</si>
  <si>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</si>
  <si>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</si>
  <si>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</si>
  <si>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</si>
  <si>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</si>
  <si>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</si>
  <si>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</si>
  <si>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</si>
  <si>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</si>
  <si>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</si>
  <si>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</si>
  <si>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</si>
  <si>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</si>
  <si>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</si>
  <si>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</si>
  <si>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</si>
  <si>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</si>
  <si>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</si>
  <si>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</si>
  <si>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</si>
  <si>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</si>
  <si>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</si>
  <si>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</si>
  <si>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</si>
  <si>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</si>
  <si>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</si>
  <si>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</si>
  <si>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</si>
  <si>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</si>
  <si>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</si>
  <si>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</si>
  <si>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</si>
  <si>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</si>
  <si>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</si>
  <si>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</si>
  <si>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</si>
  <si>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</si>
  <si>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</si>
  <si>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</si>
  <si>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</si>
  <si>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</si>
  <si>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</si>
  <si>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</si>
  <si>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</si>
  <si>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</si>
  <si>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</si>
  <si>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</si>
  <si>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</si>
  <si>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</si>
  <si>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</si>
  <si>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</si>
  <si>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</si>
  <si>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</si>
  <si>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</si>
  <si>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</si>
  <si>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</si>
  <si>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</si>
  <si>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</si>
  <si>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</si>
  <si>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</si>
  <si>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</si>
  <si>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</si>
  <si>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</si>
  <si>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</si>
  <si>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</si>
  <si>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</si>
  <si>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</si>
  <si>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</si>
  <si>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</si>
  <si>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</si>
  <si>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</si>
  <si>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</si>
  <si>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</si>
  <si>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</si>
  <si>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</si>
  <si>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</si>
  <si>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</si>
  <si>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</si>
  <si>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</si>
  <si>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</si>
  <si>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</si>
  <si>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</si>
  <si>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</si>
  <si>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</si>
  <si>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</si>
  <si>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</si>
  <si>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</si>
  <si>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</si>
  <si>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</si>
  <si>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</si>
  <si>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</si>
  <si>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</si>
  <si>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</si>
  <si>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</si>
  <si>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</si>
  <si>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</si>
  <si>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</si>
  <si>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</si>
  <si>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</si>
  <si>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</si>
  <si>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</si>
  <si>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</si>
  <si>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</si>
  <si>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</si>
  <si>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</si>
  <si>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</si>
  <si>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</si>
  <si>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</si>
  <si>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</si>
  <si>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</si>
  <si>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</si>
  <si>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</si>
  <si>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</si>
  <si>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</si>
  <si>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</si>
  <si>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</si>
  <si>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</si>
  <si>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</si>
  <si>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</si>
  <si>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</si>
  <si>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</si>
  <si>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</si>
  <si>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</si>
  <si>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</si>
  <si>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</si>
  <si>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</si>
  <si>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</si>
  <si>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</si>
  <si>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</si>
  <si>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</si>
  <si>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</si>
  <si>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</si>
  <si>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</si>
  <si>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</si>
  <si>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</si>
  <si>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</si>
  <si>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</si>
  <si>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</si>
  <si>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</si>
  <si>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</si>
  <si>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</si>
  <si>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</si>
  <si>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</si>
  <si>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</si>
  <si>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</si>
  <si>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</si>
  <si>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</si>
  <si>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</si>
  <si>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</si>
  <si>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</si>
  <si>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</si>
  <si>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</si>
  <si>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</si>
  <si>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</si>
  <si>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</si>
  <si>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</si>
  <si>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</si>
  <si>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</si>
  <si>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</si>
  <si>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</si>
  <si>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</si>
  <si>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</si>
  <si>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</si>
  <si>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</si>
  <si>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</si>
  <si>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</si>
  <si>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</si>
  <si>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</si>
  <si>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</si>
  <si>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</si>
  <si>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</si>
  <si>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</si>
  <si>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</si>
  <si>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</si>
  <si>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</si>
  <si>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</si>
  <si>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</si>
  <si>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</si>
  <si>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</si>
  <si>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</si>
  <si>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</si>
  <si>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</si>
  <si>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</si>
  <si>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</si>
  <si>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</si>
  <si>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</si>
  <si>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</si>
  <si>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</si>
  <si>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</si>
  <si>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</si>
  <si>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</si>
  <si>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</si>
  <si>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</si>
  <si>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</si>
  <si>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</si>
  <si>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</si>
  <si>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</si>
  <si>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</si>
  <si>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</si>
  <si>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</si>
  <si>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</si>
  <si>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</si>
  <si>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</si>
  <si>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</si>
  <si>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</si>
  <si>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</si>
  <si>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</si>
  <si>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</si>
  <si>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</si>
  <si>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</si>
  <si>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</si>
  <si>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</si>
  <si>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</si>
  <si>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</si>
  <si>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</si>
  <si>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</si>
  <si>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</si>
  <si>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</si>
  <si>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</si>
  <si>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</si>
  <si>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</si>
  <si>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</si>
  <si>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</si>
  <si>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</si>
  <si>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</si>
  <si>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</si>
  <si>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</si>
  <si>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</si>
  <si>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</si>
  <si>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</si>
  <si>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</si>
  <si>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</si>
  <si>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</si>
  <si>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</si>
  <si>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</si>
  <si>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</si>
  <si>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</si>
  <si>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</si>
  <si>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</si>
  <si>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</si>
  <si>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</si>
  <si>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</si>
  <si>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</si>
  <si>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</si>
  <si>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</si>
  <si>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</si>
  <si>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</si>
  <si>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</si>
  <si>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</si>
  <si>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</si>
  <si>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</si>
  <si>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</si>
  <si>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</si>
  <si>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</si>
  <si>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</si>
  <si>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</si>
  <si>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</si>
  <si>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</si>
  <si>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</si>
  <si>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</si>
  <si>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</si>
  <si>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</si>
  <si>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</si>
  <si>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</si>
  <si>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</si>
  <si>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</si>
  <si>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</si>
  <si>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</si>
  <si>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</si>
  <si>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</si>
  <si>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</si>
  <si>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</si>
  <si>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</si>
  <si>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</si>
  <si>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</si>
  <si>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</si>
  <si>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</si>
  <si>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</si>
  <si>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</si>
  <si>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</si>
  <si>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</si>
  <si>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</si>
  <si>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</si>
  <si>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</si>
  <si>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</si>
  <si>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</si>
  <si>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</si>
  <si>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</si>
  <si>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</si>
  <si>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</si>
  <si>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</si>
  <si>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</si>
  <si>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</si>
  <si>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</si>
  <si>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</si>
  <si>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</si>
  <si>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</si>
  <si>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</si>
  <si>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</si>
  <si>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</si>
  <si>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</si>
  <si>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</si>
  <si>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</si>
  <si>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</si>
  <si>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</si>
  <si>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</si>
  <si>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</si>
  <si>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</si>
  <si>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</si>
  <si>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</si>
  <si>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</si>
  <si>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</si>
  <si>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</si>
  <si>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</si>
  <si>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</si>
  <si>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</si>
  <si>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</si>
  <si>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</si>
  <si>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</si>
  <si>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</si>
  <si>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</si>
  <si>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</si>
  <si>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</si>
  <si>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</si>
  <si>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</si>
  <si>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</si>
  <si>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</si>
  <si>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</si>
  <si>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</si>
  <si>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</si>
  <si>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</si>
  <si>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</si>
  <si>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</si>
  <si>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</si>
  <si>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</si>
  <si>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</si>
  <si>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</si>
  <si>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</si>
  <si>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</si>
  <si>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</si>
  <si>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</si>
  <si>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</si>
  <si>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</si>
  <si>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</si>
  <si>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</si>
  <si>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</si>
  <si>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</si>
  <si>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</si>
  <si>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</si>
  <si>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</si>
  <si>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</si>
  <si>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</si>
  <si>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</si>
  <si>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</si>
  <si>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</si>
  <si>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</si>
  <si>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</si>
  <si>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</si>
  <si>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</si>
  <si>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</si>
  <si>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</si>
  <si>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</si>
  <si>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</si>
  <si>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</si>
  <si>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</si>
  <si>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</si>
  <si>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</si>
  <si>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</si>
  <si>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</si>
  <si>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</si>
  <si>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</si>
  <si>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</si>
  <si>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</si>
  <si>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</si>
  <si>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</si>
  <si>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</si>
  <si>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</si>
  <si>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</si>
  <si>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</si>
  <si>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</si>
  <si>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</si>
  <si>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</si>
  <si>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</si>
  <si>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</si>
  <si>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</si>
  <si>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</si>
  <si>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</si>
  <si>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</si>
  <si>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</si>
  <si>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</si>
  <si>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</si>
  <si>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</si>
  <si>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</si>
  <si>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</si>
  <si>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</si>
  <si>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</si>
  <si>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</si>
  <si>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</si>
  <si>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</si>
  <si>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</si>
  <si>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</si>
  <si>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</si>
  <si>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</si>
  <si>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</si>
  <si>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</si>
  <si>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</si>
  <si>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</si>
  <si>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</si>
  <si>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</si>
  <si>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</si>
  <si>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</si>
  <si>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</si>
  <si>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</si>
  <si>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</si>
  <si>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</si>
  <si>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</si>
  <si>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</si>
  <si>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</si>
  <si>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</si>
  <si>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</si>
  <si>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</si>
  <si>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</si>
  <si>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</si>
  <si>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</si>
  <si>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</si>
  <si>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</si>
  <si>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</si>
  <si>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</si>
  <si>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</si>
  <si>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</si>
  <si>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</si>
  <si>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</si>
  <si>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</si>
  <si>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</si>
  <si>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</si>
  <si>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</si>
  <si>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</si>
  <si>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</si>
  <si>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</si>
  <si>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</si>
  <si>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</si>
  <si>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</si>
  <si>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</si>
  <si>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</si>
  <si>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</si>
  <si>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</si>
  <si>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</si>
  <si>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</si>
  <si>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</si>
  <si>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</si>
  <si>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</si>
  <si>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</si>
  <si>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</si>
  <si>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</si>
  <si>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</si>
  <si>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</si>
  <si>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</si>
  <si>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</si>
  <si>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</si>
  <si>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</si>
  <si>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</si>
  <si>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</si>
  <si>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</si>
  <si>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</si>
  <si>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</si>
  <si>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</si>
  <si>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</si>
  <si>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</si>
  <si>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</si>
  <si>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</si>
  <si>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</si>
  <si>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</si>
  <si>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</si>
  <si>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</si>
  <si>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</si>
  <si>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</si>
  <si>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</si>
  <si>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</si>
  <si>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</si>
  <si>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</si>
  <si>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</si>
  <si>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</si>
  <si>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</si>
  <si>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</si>
  <si>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</si>
  <si>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</si>
  <si>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</si>
  <si>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</si>
  <si>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</si>
  <si>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</si>
  <si>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</si>
  <si>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</si>
  <si>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</si>
  <si>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</si>
  <si>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</si>
  <si>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</si>
  <si>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</si>
  <si>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</si>
  <si>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</si>
  <si>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</si>
  <si>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</si>
  <si>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</si>
  <si>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</si>
  <si>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</si>
  <si>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</si>
  <si>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</si>
  <si>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</si>
  <si>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</si>
  <si>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</si>
  <si>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</si>
  <si>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</si>
  <si>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</si>
  <si>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</si>
  <si>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</si>
  <si>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</si>
  <si>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</si>
  <si>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</si>
  <si>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</si>
  <si>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</si>
  <si>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</si>
  <si>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</si>
  <si>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</si>
  <si>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</si>
  <si>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</si>
  <si>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</si>
  <si>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</si>
  <si>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</si>
  <si>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</si>
  <si>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</si>
  <si>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</si>
  <si>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</si>
  <si>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</si>
  <si>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</si>
  <si>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</si>
  <si>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</si>
  <si>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</si>
  <si>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</si>
  <si>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</si>
  <si>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</si>
  <si>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</si>
  <si>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</si>
  <si>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</si>
  <si>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</si>
  <si>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</si>
  <si>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</si>
  <si>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</si>
  <si>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</si>
  <si>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</si>
  <si>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</si>
  <si>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</si>
  <si>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</si>
  <si>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</si>
  <si>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</si>
  <si>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</si>
  <si>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</si>
  <si>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</si>
  <si>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</si>
  <si>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</si>
  <si>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</si>
  <si>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</si>
  <si>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</si>
  <si>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</si>
  <si>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</si>
  <si>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</si>
  <si>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</si>
  <si>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</si>
  <si>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</si>
  <si>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</si>
  <si>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</si>
  <si>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</si>
  <si>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</si>
  <si>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</si>
  <si>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</si>
  <si>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</si>
  <si>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</si>
  <si>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</si>
  <si>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</si>
  <si>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</si>
  <si>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</si>
  <si>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</si>
  <si>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</si>
  <si>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</si>
  <si>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</si>
  <si>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</si>
  <si>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</si>
  <si>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</si>
  <si>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</si>
  <si>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</si>
  <si>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</si>
  <si>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</si>
  <si>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</si>
  <si>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</si>
  <si>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</si>
  <si>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</si>
  <si>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</si>
  <si>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</si>
  <si>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</si>
  <si>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</si>
  <si>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</si>
  <si>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</si>
  <si>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</si>
  <si>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</si>
  <si>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</si>
  <si>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</si>
  <si>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</si>
  <si>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</si>
  <si>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</si>
  <si>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</si>
  <si>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</si>
  <si>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</si>
  <si>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</si>
  <si>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</si>
  <si>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</si>
  <si>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</si>
  <si>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</si>
  <si>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</si>
  <si>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</si>
  <si>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</si>
  <si>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</si>
  <si>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</si>
  <si>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</si>
  <si>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</si>
  <si>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</si>
  <si>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</si>
  <si>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</si>
  <si>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</si>
  <si>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</si>
  <si>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</si>
  <si>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</si>
  <si>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</si>
  <si>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</si>
  <si>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</si>
  <si>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</si>
  <si>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</si>
  <si>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</si>
  <si>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</si>
  <si>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</si>
  <si>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</si>
  <si>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</si>
  <si>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</si>
  <si>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</si>
  <si>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</si>
  <si>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</si>
  <si>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</si>
  <si>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</si>
  <si>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</si>
  <si>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</si>
  <si>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</si>
  <si>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</si>
  <si>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</si>
  <si>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</si>
  <si>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</si>
  <si>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</si>
  <si>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</si>
  <si>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</si>
  <si>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</si>
  <si>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</si>
  <si>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</si>
  <si>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</si>
  <si>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</si>
  <si>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</si>
  <si>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</si>
  <si>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</si>
  <si>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</si>
  <si>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</si>
  <si>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</si>
  <si>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</si>
  <si>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</si>
  <si>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</si>
  <si>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</si>
  <si>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</si>
  <si>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</si>
  <si>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</si>
  <si>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</si>
  <si>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</si>
  <si>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</si>
  <si>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</si>
  <si>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</si>
  <si>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</si>
  <si>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</si>
  <si>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</si>
  <si>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</si>
  <si>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</si>
  <si>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</si>
  <si>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</si>
  <si>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</si>
  <si>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</si>
  <si>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</si>
  <si>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</si>
  <si>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</si>
  <si>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</si>
  <si>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</si>
  <si>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</si>
  <si>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</si>
  <si>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</si>
  <si>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</si>
  <si>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</si>
  <si>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</si>
  <si>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</si>
  <si>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</si>
  <si>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</si>
  <si>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</si>
  <si>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</si>
  <si>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</si>
  <si>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</si>
  <si>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</si>
  <si>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</si>
  <si>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</si>
  <si>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</si>
  <si>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</si>
  <si>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</si>
  <si>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</si>
  <si>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</si>
  <si>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</si>
  <si>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</si>
  <si>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</si>
  <si>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</si>
  <si>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</si>
  <si>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</si>
  <si>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</si>
  <si>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</si>
  <si>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</si>
  <si>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</si>
  <si>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</si>
  <si>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</si>
  <si>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</si>
  <si>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</si>
  <si>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</si>
  <si>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</si>
  <si>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</si>
  <si>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</si>
  <si>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</si>
  <si>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</si>
  <si>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</si>
  <si>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</si>
  <si>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</si>
  <si>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</si>
  <si>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</si>
  <si>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</si>
  <si>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</si>
  <si>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</si>
  <si>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</si>
  <si>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</si>
  <si>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</si>
  <si>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</si>
  <si>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</si>
  <si>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</si>
  <si>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</si>
  <si>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</si>
  <si>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</si>
  <si>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</si>
  <si>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</si>
  <si>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</si>
  <si>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</si>
  <si>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</si>
  <si>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</si>
  <si>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</si>
  <si>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</si>
  <si>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</si>
  <si>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</si>
  <si>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</si>
  <si>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</si>
  <si>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</si>
  <si>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</si>
  <si>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</si>
  <si>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</si>
  <si>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</si>
  <si>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</si>
  <si>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</si>
  <si>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</si>
  <si>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</si>
  <si>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</si>
  <si>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</si>
  <si>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</si>
  <si>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</si>
  <si>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</si>
  <si>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</si>
  <si>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</si>
  <si>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</si>
  <si>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</si>
  <si>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</si>
  <si>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</si>
  <si>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</si>
  <si>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</si>
  <si>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</si>
  <si>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</si>
  <si>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</si>
  <si>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</si>
  <si>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</si>
  <si>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</si>
  <si>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</si>
  <si>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</si>
  <si>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</si>
  <si>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</si>
  <si>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</si>
  <si>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</si>
  <si>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</si>
  <si>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</si>
  <si>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</si>
  <si>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</si>
  <si>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</si>
  <si>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</si>
  <si>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</si>
  <si>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</si>
  <si>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</si>
  <si>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</si>
  <si>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</si>
  <si>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</si>
  <si>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</si>
  <si>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</si>
  <si>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</si>
  <si>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</si>
  <si>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</si>
  <si>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</si>
  <si>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</si>
  <si>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</si>
  <si>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</si>
  <si>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</si>
  <si>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</si>
  <si>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</si>
  <si>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</si>
  <si>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</si>
  <si>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</si>
  <si>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</si>
  <si>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</si>
  <si>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</si>
  <si>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</si>
  <si>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</si>
  <si>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</si>
  <si>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</si>
  <si>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</si>
  <si>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</si>
  <si>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</si>
  <si>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</si>
  <si>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</si>
  <si>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</si>
  <si>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</si>
  <si>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</si>
  <si>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</si>
  <si>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</si>
  <si>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</si>
  <si>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</si>
  <si>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</si>
  <si>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</si>
  <si>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</si>
  <si>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</si>
  <si>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</si>
  <si>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</si>
  <si>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</si>
  <si>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</si>
  <si>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</si>
  <si>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</si>
  <si>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</si>
  <si>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</si>
  <si>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</si>
  <si>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</si>
  <si>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</si>
  <si>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</si>
  <si>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</si>
  <si>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</si>
  <si>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</si>
  <si>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</si>
  <si>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</si>
  <si>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</si>
  <si>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</si>
  <si>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</si>
  <si>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</si>
  <si>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</si>
  <si>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</si>
  <si>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</si>
  <si>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</si>
  <si>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</si>
  <si>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</si>
  <si>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</si>
  <si>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</si>
  <si>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</si>
  <si>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</si>
  <si>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</si>
  <si>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</si>
  <si>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</si>
  <si>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</si>
  <si>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</si>
  <si>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</si>
  <si>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</si>
  <si>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</si>
  <si>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</si>
  <si>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</si>
  <si>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</si>
  <si>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</si>
  <si>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</si>
  <si>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</si>
  <si>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</si>
  <si>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</si>
  <si>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</si>
  <si>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</si>
  <si>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</si>
  <si>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</si>
  <si>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</si>
  <si>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</si>
  <si>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</si>
  <si>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</si>
  <si>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</si>
  <si>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</si>
  <si>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</si>
  <si>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</si>
  <si>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</si>
  <si>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</si>
  <si>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</si>
  <si>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</si>
  <si>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</si>
  <si>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</si>
  <si>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</si>
  <si>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</si>
  <si>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</si>
  <si>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</si>
  <si>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</si>
  <si>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</si>
  <si>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</si>
  <si>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</si>
  <si>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</si>
  <si>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</si>
  <si>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</si>
  <si>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</si>
  <si>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</si>
  <si>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</si>
  <si>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</si>
  <si>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</si>
  <si>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</si>
  <si>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</si>
  <si>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</si>
  <si>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</si>
  <si>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</si>
  <si>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</si>
  <si>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</si>
  <si>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</si>
  <si>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</si>
  <si>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</si>
  <si>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</si>
  <si>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</si>
  <si>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</si>
  <si>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</si>
  <si>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</si>
  <si>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</si>
  <si>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</si>
  <si>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</si>
  <si>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</si>
  <si>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</si>
  <si>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</si>
  <si>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</si>
  <si>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</si>
  <si>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</si>
  <si>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</si>
  <si>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</si>
  <si>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</si>
  <si>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</si>
  <si>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</si>
  <si>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</si>
  <si>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</si>
  <si>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</si>
  <si>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</si>
  <si>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</si>
  <si>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</si>
  <si>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</si>
  <si>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</si>
  <si>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</si>
  <si>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</si>
  <si>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</si>
  <si>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</si>
  <si>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</si>
  <si>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</si>
  <si>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</si>
  <si>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</si>
  <si>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</si>
  <si>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</si>
  <si>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</si>
  <si>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</si>
  <si>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</si>
  <si>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</si>
  <si>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</si>
  <si>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</si>
  <si>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</si>
  <si>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</si>
  <si>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</si>
  <si>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</si>
  <si>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</si>
  <si>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</si>
  <si>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</si>
  <si>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</si>
  <si>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</si>
  <si>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</si>
  <si>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</si>
  <si>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</si>
  <si>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</si>
  <si>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</si>
  <si>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</si>
  <si>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</si>
  <si>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</si>
  <si>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</si>
  <si>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</si>
  <si>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</si>
  <si>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</si>
  <si>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</si>
  <si>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</si>
  <si>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</si>
  <si>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</si>
  <si>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</si>
  <si>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</si>
  <si>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</si>
  <si>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</si>
  <si>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</si>
  <si>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</si>
  <si>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</si>
  <si>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</si>
  <si>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</si>
  <si>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</si>
  <si>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</si>
  <si>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</si>
  <si>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</si>
  <si>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</si>
  <si>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</si>
  <si>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</si>
  <si>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</si>
  <si>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</si>
  <si>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</si>
  <si>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</si>
  <si>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</si>
  <si>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</si>
  <si>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</si>
  <si>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</si>
  <si>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</si>
  <si>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</si>
  <si>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</si>
  <si>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</si>
  <si>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</si>
  <si>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</si>
  <si>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</si>
  <si>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</si>
  <si>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</si>
  <si>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</si>
  <si>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</si>
  <si>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</si>
  <si>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</si>
  <si>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</si>
  <si>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</si>
  <si>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</si>
  <si>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</si>
  <si>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</si>
  <si>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</si>
  <si>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</si>
  <si>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</si>
  <si>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</si>
  <si>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</si>
  <si>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</si>
  <si>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</si>
  <si>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</si>
  <si>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</si>
  <si>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</si>
  <si>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</si>
  <si>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</si>
  <si>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</si>
  <si>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</si>
  <si>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</si>
  <si>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</si>
  <si>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</si>
  <si>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</si>
  <si>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</si>
  <si>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</si>
  <si>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</si>
  <si>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</si>
  <si>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</si>
  <si>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</si>
  <si>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</si>
  <si>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</si>
  <si>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</si>
  <si>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</si>
  <si>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</si>
  <si>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</si>
  <si>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</si>
  <si>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</si>
  <si>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</si>
  <si>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</si>
  <si>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</si>
  <si>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</si>
  <si>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</si>
  <si>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</si>
  <si>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</si>
  <si>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</si>
  <si>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</si>
  <si>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</si>
  <si>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</si>
  <si>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</si>
  <si>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</si>
  <si>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</si>
  <si>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</si>
  <si>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</si>
  <si>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</si>
  <si>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</si>
  <si>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</si>
  <si>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</si>
  <si>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</si>
  <si>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</si>
  <si>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</si>
  <si>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</si>
  <si>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</si>
  <si>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</si>
  <si>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</si>
  <si>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</si>
  <si>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</si>
  <si>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</si>
  <si>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</si>
  <si>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</si>
  <si>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</si>
  <si>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</si>
  <si>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</si>
  <si>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</si>
  <si>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</si>
  <si>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</si>
  <si>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</si>
  <si>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</si>
  <si>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</si>
  <si>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</si>
  <si>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</si>
  <si>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</si>
  <si>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</si>
  <si>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</si>
  <si>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</si>
  <si>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</si>
  <si>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</si>
  <si>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</si>
  <si>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</si>
  <si>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</si>
  <si>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</si>
  <si>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</si>
  <si>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</si>
  <si>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</si>
  <si>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</si>
  <si>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</si>
  <si>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</si>
  <si>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</si>
  <si>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</si>
  <si>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</si>
  <si>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</si>
  <si>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</si>
  <si>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</si>
  <si>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</si>
  <si>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</si>
  <si>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</si>
  <si>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</si>
  <si>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</si>
  <si>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</si>
  <si>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</si>
  <si>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</si>
  <si>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</si>
  <si>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</si>
  <si>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</si>
  <si>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</si>
  <si>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</si>
  <si>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</si>
  <si>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</si>
  <si>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</si>
  <si>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</si>
  <si>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</si>
  <si>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</si>
  <si>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</si>
  <si>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</si>
  <si>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</si>
  <si>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</si>
  <si>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</si>
  <si>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</si>
  <si>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</si>
  <si>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</si>
  <si>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</si>
  <si>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</si>
  <si>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</si>
  <si>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</si>
  <si>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</si>
  <si>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</si>
  <si>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</si>
  <si>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</si>
  <si>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</si>
  <si>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</si>
  <si>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</si>
  <si>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</si>
  <si>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</si>
  <si>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</si>
  <si>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</si>
  <si>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</si>
  <si>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</si>
  <si>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</si>
  <si>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</si>
  <si>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</si>
  <si>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</si>
  <si>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</si>
  <si>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</si>
  <si>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</si>
  <si>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</si>
  <si>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</si>
  <si>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</si>
  <si>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</si>
  <si>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</si>
  <si>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</si>
  <si>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</si>
  <si>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</si>
  <si>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</si>
  <si>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</si>
  <si>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</si>
  <si>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</si>
  <si>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</si>
  <si>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</si>
  <si>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</si>
  <si>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</si>
  <si>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</si>
  <si>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</si>
  <si>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</si>
  <si>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</si>
  <si>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</si>
  <si>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</si>
  <si>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</si>
  <si>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</si>
  <si>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</si>
  <si>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</si>
  <si>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</si>
  <si>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</si>
  <si>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</si>
  <si>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</si>
  <si>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</si>
  <si>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</si>
  <si>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</si>
  <si>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</si>
  <si>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</si>
  <si>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</si>
  <si>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</si>
  <si>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</si>
  <si>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</si>
  <si>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</si>
  <si>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</si>
  <si>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</si>
  <si>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</si>
  <si>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</si>
  <si>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</si>
  <si>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</si>
  <si>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</si>
  <si>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</si>
  <si>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</si>
  <si>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</si>
  <si>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</si>
  <si>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</si>
  <si>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</si>
  <si>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</si>
  <si>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</si>
  <si>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</si>
  <si>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</si>
  <si>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</si>
  <si>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</si>
  <si>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</si>
  <si>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</si>
  <si>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</si>
  <si>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</si>
  <si>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</si>
  <si>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</si>
  <si>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</si>
  <si>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</si>
  <si>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</si>
  <si>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</si>
  <si>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</si>
  <si>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</si>
  <si>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</si>
  <si>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</si>
  <si>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</si>
  <si>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</si>
  <si>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</si>
  <si>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</si>
  <si>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</si>
  <si>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</si>
  <si>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</si>
  <si>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</si>
  <si>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</si>
  <si>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</si>
  <si>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</si>
  <si>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</si>
  <si>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</si>
  <si>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</si>
  <si>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</si>
  <si>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</si>
  <si>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</si>
  <si>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</si>
  <si>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</si>
  <si>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</si>
  <si>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</si>
  <si>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</si>
  <si>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</si>
  <si>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</si>
  <si>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</si>
  <si>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</si>
  <si>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</si>
  <si>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</si>
  <si>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</si>
  <si>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</si>
  <si>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</si>
  <si>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</si>
  <si>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</si>
  <si>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</si>
  <si>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</si>
  <si>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</si>
  <si>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</si>
  <si>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</si>
  <si>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</si>
  <si>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</si>
  <si>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</si>
  <si>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</si>
  <si>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</si>
  <si>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</si>
  <si>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</si>
  <si>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</si>
  <si>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</si>
  <si>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</si>
  <si>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</si>
  <si>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</si>
  <si>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</si>
  <si>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</si>
  <si>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</si>
  <si>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</si>
  <si>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</si>
  <si>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</si>
  <si>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</si>
  <si>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</si>
  <si>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</si>
  <si>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</si>
  <si>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</si>
  <si>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</si>
  <si>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</si>
  <si>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</si>
  <si>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</si>
  <si>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</si>
  <si>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</si>
  <si>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</si>
  <si>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</si>
  <si>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</si>
  <si>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</si>
  <si>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</si>
  <si>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</si>
  <si>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</si>
  <si>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</si>
  <si>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</si>
  <si>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</si>
  <si>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</si>
  <si>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</si>
  <si>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</si>
  <si>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</si>
  <si>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</si>
  <si>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</si>
  <si>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</si>
  <si>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</si>
  <si>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</si>
  <si>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</si>
  <si>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</si>
  <si>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</si>
  <si>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</si>
  <si>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</si>
  <si>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</si>
  <si>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</si>
  <si>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</si>
  <si>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</si>
  <si>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</si>
  <si>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</si>
  <si>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</si>
  <si>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</si>
  <si>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</si>
  <si>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</si>
  <si>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</si>
  <si>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</si>
  <si>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</si>
  <si>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</si>
  <si>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</si>
  <si>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</si>
  <si>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</si>
  <si>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</si>
  <si>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</si>
  <si>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</si>
  <si>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</si>
  <si>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</si>
  <si>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</si>
  <si>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</si>
  <si>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</si>
  <si>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</si>
  <si>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</si>
  <si>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</si>
  <si>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</si>
  <si>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</si>
  <si>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</si>
  <si>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</si>
  <si>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</si>
  <si>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</si>
  <si>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</si>
  <si>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</si>
  <si>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</si>
  <si>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</si>
  <si>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</si>
  <si>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</si>
  <si>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</si>
  <si>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</si>
  <si>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</si>
  <si>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</si>
  <si>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</si>
  <si>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</si>
  <si>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</si>
  <si>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</si>
  <si>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</si>
  <si>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</si>
  <si>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</si>
  <si>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</si>
  <si>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</si>
  <si>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</si>
  <si>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</si>
  <si>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</si>
  <si>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</si>
  <si>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</si>
  <si>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</si>
  <si>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</si>
  <si>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</si>
  <si>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</si>
  <si>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</si>
  <si>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</si>
  <si>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</si>
  <si>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</si>
  <si>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</si>
  <si>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</si>
  <si>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</si>
  <si>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</si>
  <si>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</si>
  <si>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</si>
  <si>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</si>
  <si>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</si>
  <si>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</si>
  <si>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</si>
  <si>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</si>
  <si>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</si>
  <si>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</si>
  <si>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</si>
  <si>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</si>
  <si>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</si>
  <si>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</si>
  <si>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</si>
  <si>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</si>
  <si>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</si>
  <si>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</si>
  <si>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</si>
  <si>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</si>
  <si>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</si>
  <si>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</si>
  <si>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</si>
  <si>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</si>
  <si>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</si>
  <si>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</si>
  <si>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</si>
  <si>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</si>
  <si>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</si>
  <si>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</si>
  <si>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</si>
  <si>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</si>
  <si>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</si>
  <si>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</si>
  <si>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</si>
  <si>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</si>
  <si>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</si>
  <si>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</si>
  <si>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</si>
  <si>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</si>
  <si>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</si>
  <si>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</si>
  <si>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</si>
  <si>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</si>
  <si>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</si>
  <si>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</si>
  <si>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</si>
  <si>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</si>
  <si>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</si>
  <si>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</si>
  <si>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</si>
  <si>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</si>
  <si>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</si>
  <si>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</si>
  <si>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</si>
  <si>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</si>
  <si>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</si>
  <si>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</si>
  <si>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</si>
  <si>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</si>
  <si>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</si>
  <si>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</si>
  <si>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</si>
  <si>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</si>
  <si>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</si>
  <si>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</si>
  <si>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</si>
  <si>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</si>
  <si>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</si>
  <si>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</si>
  <si>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</si>
  <si>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</si>
  <si>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</si>
  <si>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</si>
  <si>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</si>
  <si>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</si>
  <si>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</si>
  <si>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</si>
  <si>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</si>
  <si>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</si>
  <si>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</si>
  <si>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</si>
  <si>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</si>
  <si>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</si>
  <si>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</si>
  <si>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</si>
  <si>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</si>
  <si>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</si>
  <si>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</si>
  <si>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</si>
  <si>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</si>
  <si>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</si>
  <si>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</si>
  <si>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</si>
  <si>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</si>
  <si>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</si>
  <si>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</si>
  <si>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</si>
  <si>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</si>
  <si>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</si>
  <si>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</si>
  <si>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</si>
  <si>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</si>
  <si>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</si>
  <si>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</si>
  <si>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</si>
  <si>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</si>
  <si>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</si>
  <si>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</si>
  <si>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</si>
  <si>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</si>
  <si>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</si>
  <si>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</si>
  <si>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</si>
  <si>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</si>
  <si>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</si>
  <si>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</si>
  <si>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</si>
  <si>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</si>
  <si>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</si>
  <si>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</si>
  <si>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</si>
  <si>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</si>
  <si>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</si>
  <si>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</si>
  <si>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</si>
  <si>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</si>
  <si>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</si>
  <si>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</si>
  <si>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</si>
  <si>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</si>
  <si>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</si>
  <si>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</si>
  <si>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</si>
  <si>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</si>
  <si>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</si>
  <si>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</si>
  <si>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</si>
  <si>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</si>
  <si>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</si>
  <si>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</si>
  <si>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</si>
  <si>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</si>
  <si>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</si>
  <si>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</si>
  <si>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</si>
  <si>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</si>
  <si>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</si>
  <si>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</si>
  <si>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</si>
  <si>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</si>
  <si>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</si>
  <si>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</si>
  <si>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</si>
  <si>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</si>
  <si>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</si>
  <si>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</si>
  <si>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</si>
  <si>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</si>
  <si>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</si>
  <si>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</si>
  <si>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</si>
  <si>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</si>
  <si>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</si>
  <si>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</si>
  <si>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</si>
  <si>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</si>
  <si>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</si>
  <si>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</si>
  <si>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</si>
  <si>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</si>
  <si>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</si>
  <si>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</si>
  <si>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</si>
  <si>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</si>
  <si>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</si>
  <si>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</si>
  <si>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</si>
  <si>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</si>
  <si>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</si>
  <si>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</si>
  <si>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</si>
  <si>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</si>
  <si>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</si>
  <si>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</si>
  <si>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</si>
  <si>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</si>
  <si>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</si>
  <si>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</si>
  <si>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</si>
  <si>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</si>
  <si>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</si>
  <si>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</si>
  <si>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</si>
  <si>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</si>
  <si>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</si>
  <si>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</si>
  <si>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</si>
  <si>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</si>
  <si>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</si>
  <si>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</si>
  <si>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</si>
  <si>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</si>
  <si>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</si>
  <si>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</si>
  <si>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</si>
  <si>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</si>
  <si>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</si>
  <si>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</si>
  <si>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</si>
  <si>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</si>
  <si>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</si>
  <si>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</si>
  <si>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</si>
  <si>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</si>
  <si>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</si>
  <si>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</si>
  <si>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</si>
  <si>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</si>
  <si>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</si>
  <si>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</si>
  <si>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</si>
  <si>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</si>
  <si>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</si>
  <si>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</si>
  <si>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</si>
  <si>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</si>
  <si>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</si>
  <si>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</si>
  <si>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</si>
  <si>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</si>
  <si>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</si>
  <si>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</si>
  <si>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</si>
  <si>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</si>
  <si>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</si>
  <si>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</si>
  <si>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</si>
  <si>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</si>
  <si>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</si>
  <si>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</si>
  <si>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</si>
  <si>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</si>
  <si>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</si>
  <si>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</si>
  <si>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</si>
  <si>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</si>
  <si>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</si>
  <si>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</si>
  <si>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</si>
  <si>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</si>
  <si>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</si>
  <si>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</si>
  <si>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</si>
  <si>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</si>
  <si>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</si>
  <si>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</si>
  <si>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</si>
  <si>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</si>
  <si>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</si>
  <si>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</si>
  <si>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</si>
  <si>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</si>
  <si>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</si>
  <si>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</si>
  <si>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</si>
  <si>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</si>
  <si>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</si>
  <si>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</si>
  <si>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</si>
  <si>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</si>
  <si>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</si>
  <si>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</si>
  <si>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</si>
  <si>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</si>
  <si>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</si>
  <si>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</si>
  <si>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</si>
  <si>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</si>
  <si>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</si>
  <si>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</si>
  <si>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</si>
  <si>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</si>
  <si>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</si>
  <si>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</si>
  <si>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</si>
  <si>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</si>
  <si>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</si>
  <si>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</si>
  <si>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</si>
  <si>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</si>
  <si>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</si>
  <si>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</si>
  <si>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</si>
  <si>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</si>
  <si>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</si>
  <si>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</si>
  <si>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</si>
  <si>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</si>
  <si>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</si>
  <si>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</si>
  <si>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</si>
  <si>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</si>
  <si>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</si>
  <si>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</si>
  <si>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</si>
  <si>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</si>
  <si>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</si>
  <si>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</si>
  <si>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</si>
  <si>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</si>
  <si>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</si>
  <si>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</si>
  <si>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</si>
  <si>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</si>
  <si>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</si>
  <si>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</si>
  <si>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</si>
  <si>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</si>
  <si>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</si>
  <si>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</si>
  <si>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</si>
  <si>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</si>
  <si>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</si>
  <si>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</si>
  <si>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</si>
  <si>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</si>
  <si>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</si>
  <si>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</si>
  <si>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</si>
  <si>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</si>
  <si>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</si>
  <si>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</si>
  <si>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</si>
  <si>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</si>
  <si>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</si>
  <si>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</si>
  <si>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</si>
  <si>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</si>
  <si>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</si>
  <si>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</si>
  <si>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</si>
  <si>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</si>
  <si>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</si>
  <si>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</si>
  <si>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</si>
  <si>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</si>
  <si>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</si>
  <si>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</si>
  <si>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</si>
  <si>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</si>
  <si>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</si>
  <si>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</si>
  <si>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</si>
  <si>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</si>
  <si>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</si>
  <si>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</si>
  <si>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</si>
  <si>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</si>
  <si>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</si>
  <si>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</si>
  <si>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</si>
  <si>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</si>
  <si>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</si>
  <si>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</si>
  <si>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</si>
  <si>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</si>
  <si>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</si>
  <si>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</si>
  <si>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</si>
  <si>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</si>
  <si>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</si>
  <si>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</si>
  <si>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</si>
  <si>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</si>
  <si>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</si>
  <si>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</si>
  <si>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</si>
  <si>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</si>
  <si>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</si>
  <si>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</si>
  <si>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</si>
  <si>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</si>
  <si>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</si>
  <si>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</si>
  <si>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</si>
  <si>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</si>
  <si>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</si>
  <si>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</si>
  <si>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</si>
  <si>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</si>
  <si>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</si>
  <si>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</si>
  <si>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</si>
  <si>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</si>
  <si>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</si>
  <si>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</si>
  <si>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</si>
  <si>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</si>
  <si>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</si>
  <si>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</si>
  <si>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</si>
  <si>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</si>
  <si>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</si>
  <si>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</si>
  <si>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</si>
  <si>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</si>
  <si>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</si>
  <si>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</si>
  <si>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</si>
  <si>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</si>
  <si>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</si>
  <si>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</si>
  <si>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</si>
  <si>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</si>
  <si>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</si>
  <si>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</si>
  <si>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</si>
  <si>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</si>
  <si>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</si>
  <si>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</si>
  <si>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</si>
  <si>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</si>
  <si>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</si>
  <si>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</si>
  <si>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</si>
  <si>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</si>
  <si>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</si>
  <si>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</si>
  <si>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</si>
  <si>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</si>
  <si>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</si>
  <si>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</si>
  <si>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</si>
  <si>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</si>
  <si>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</si>
  <si>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</si>
  <si>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</si>
  <si>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</si>
  <si>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</si>
  <si>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</si>
  <si>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</si>
  <si>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</si>
  <si>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</si>
  <si>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</si>
  <si>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</si>
  <si>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</si>
  <si>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</si>
  <si>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</si>
  <si>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</si>
  <si>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</si>
  <si>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</si>
  <si>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</si>
  <si>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</si>
  <si>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</si>
  <si>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</si>
  <si>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</si>
  <si>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</si>
  <si>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</si>
  <si>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</si>
  <si>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</si>
  <si>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</si>
  <si>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</si>
  <si>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</si>
  <si>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</si>
  <si>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</si>
  <si>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</si>
  <si>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</si>
  <si>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</si>
  <si>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</si>
  <si>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</si>
  <si>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</si>
  <si>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</si>
  <si>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</si>
  <si>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</si>
  <si>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</si>
  <si>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</si>
  <si>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</si>
  <si>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</si>
  <si>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</si>
  <si>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</si>
  <si>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</si>
  <si>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</si>
  <si>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</si>
  <si>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</si>
  <si>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</si>
  <si>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</si>
  <si>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</si>
  <si>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</si>
  <si>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</si>
  <si>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</si>
  <si>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</si>
  <si>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</si>
  <si>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</si>
  <si>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</si>
  <si>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</si>
  <si>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</si>
  <si>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</si>
  <si>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</si>
  <si>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</si>
  <si>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</si>
  <si>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</si>
  <si>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</si>
  <si>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</si>
  <si>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</si>
  <si>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</si>
  <si>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</si>
  <si>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</si>
  <si>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</si>
  <si>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</si>
  <si>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</si>
  <si>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</si>
  <si>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</si>
  <si>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</si>
  <si>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</si>
  <si>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</si>
  <si>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</si>
  <si>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</si>
  <si>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</si>
  <si>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</si>
  <si>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</si>
  <si>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</si>
  <si>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</si>
  <si>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</si>
  <si>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</si>
  <si>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</si>
  <si>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</si>
  <si>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</si>
  <si>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</si>
  <si>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</si>
  <si>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</si>
  <si>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</si>
  <si>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</si>
  <si>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</si>
  <si>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</si>
  <si>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</si>
  <si>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</si>
  <si>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</si>
  <si>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</si>
  <si>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</si>
  <si>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</si>
  <si>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</si>
  <si>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</si>
  <si>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</si>
  <si>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</si>
  <si>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</si>
  <si>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</si>
  <si>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</si>
  <si>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</si>
  <si>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</si>
  <si>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</si>
  <si>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</si>
  <si>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</si>
  <si>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</si>
  <si>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</si>
  <si>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</si>
  <si>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</si>
  <si>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</si>
  <si>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</si>
  <si>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</si>
  <si>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</si>
  <si>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</si>
  <si>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</si>
  <si>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</si>
  <si>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</si>
  <si>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</si>
  <si>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</si>
  <si>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</si>
  <si>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</si>
  <si>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</si>
  <si>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</si>
  <si>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</si>
  <si>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</si>
  <si>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</si>
  <si>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</si>
  <si>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</si>
  <si>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</si>
  <si>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</si>
  <si>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</si>
  <si>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</si>
  <si>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</si>
  <si>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</si>
  <si>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</si>
  <si>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</si>
  <si>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</si>
  <si>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</si>
  <si>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</si>
  <si>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</si>
  <si>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</si>
  <si>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</si>
  <si>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</si>
  <si>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</si>
  <si>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</si>
  <si>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</si>
  <si>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</si>
  <si>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</si>
  <si>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</si>
  <si>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</si>
  <si>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</si>
  <si>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</si>
  <si>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</si>
  <si>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</si>
  <si>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</si>
  <si>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</si>
  <si>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</si>
  <si>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</si>
  <si>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</si>
  <si>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</si>
  <si>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</si>
  <si>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</si>
  <si>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</si>
  <si>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</si>
  <si>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</si>
  <si>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</si>
  <si>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</si>
  <si>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</si>
  <si>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</si>
  <si>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</si>
  <si>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</si>
  <si>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</si>
  <si>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</si>
  <si>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</si>
  <si>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</si>
  <si>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</si>
  <si>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</si>
  <si>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</si>
  <si>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</si>
  <si>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</si>
  <si>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</si>
  <si>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</si>
  <si>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</si>
  <si>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</si>
  <si>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</si>
  <si>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</si>
  <si>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</si>
  <si>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</si>
  <si>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</si>
  <si>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</si>
  <si>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</si>
  <si>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</si>
  <si>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</si>
  <si>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</si>
  <si>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</si>
  <si>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</si>
  <si>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</si>
  <si>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</si>
  <si>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</si>
  <si>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</si>
  <si>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</si>
  <si>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</si>
  <si>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</si>
  <si>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</si>
  <si>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</si>
  <si>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</si>
  <si>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</si>
  <si>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</si>
  <si>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</si>
  <si>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</si>
  <si>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</si>
  <si>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</si>
  <si>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</si>
  <si>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</si>
  <si>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</si>
  <si>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</si>
  <si>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</si>
  <si>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</si>
  <si>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</si>
  <si>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</si>
  <si>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</si>
  <si>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</si>
  <si>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</si>
  <si>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</si>
  <si>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</si>
  <si>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</si>
  <si>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</si>
  <si>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</si>
  <si>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</si>
  <si>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</si>
  <si>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</si>
  <si>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</si>
  <si>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</si>
  <si>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</si>
  <si>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</si>
  <si>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</si>
  <si>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</si>
  <si>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</si>
  <si>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</si>
  <si>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</si>
  <si>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</si>
  <si>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</si>
  <si>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</si>
  <si>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</si>
  <si>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</si>
  <si>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</si>
  <si>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</si>
  <si>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</si>
  <si>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</si>
  <si>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</si>
  <si>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</si>
  <si>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</si>
  <si>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</si>
  <si>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</si>
  <si>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</si>
  <si>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</si>
  <si>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</si>
  <si>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</si>
  <si>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</si>
  <si>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</si>
  <si>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</si>
  <si>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</si>
  <si>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</si>
  <si>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</si>
  <si>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</si>
  <si>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</si>
  <si>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</si>
  <si>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</si>
  <si>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</si>
  <si>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</si>
  <si>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</si>
  <si>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</si>
  <si>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</si>
  <si>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</si>
  <si>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</si>
  <si>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</si>
  <si>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</si>
  <si>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</si>
  <si>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</si>
  <si>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</si>
  <si>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</si>
  <si>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</si>
  <si>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</si>
  <si>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</si>
  <si>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</si>
  <si>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</si>
  <si>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</si>
  <si>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</si>
  <si>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</si>
  <si>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</si>
  <si>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</si>
  <si>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</si>
  <si>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</si>
  <si>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</si>
  <si>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</si>
  <si>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</si>
  <si>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</si>
  <si>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</si>
  <si>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</si>
  <si>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</si>
  <si>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</si>
  <si>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</si>
  <si>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</si>
  <si>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</si>
  <si>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</si>
  <si>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</si>
  <si>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</si>
  <si>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</si>
  <si>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</si>
  <si>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</si>
  <si>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</si>
  <si>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</si>
  <si>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</si>
  <si>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</si>
  <si>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</si>
  <si>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</si>
  <si>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</si>
  <si>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</si>
  <si>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</si>
  <si>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</si>
  <si>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</si>
  <si>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</si>
  <si>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</si>
  <si>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</si>
  <si>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</si>
  <si>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</si>
  <si>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</si>
  <si>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</si>
  <si>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</si>
  <si>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</si>
  <si>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</si>
  <si>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</si>
  <si>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</si>
  <si>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</si>
  <si>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</si>
  <si>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</si>
  <si>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</si>
  <si>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</si>
  <si>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</si>
  <si>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</si>
  <si>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</si>
  <si>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</si>
  <si>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</si>
  <si>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</si>
  <si>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</si>
  <si>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</si>
  <si>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</si>
  <si>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</si>
  <si>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</si>
  <si>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</si>
  <si>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</si>
  <si>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</si>
  <si>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</si>
  <si>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</si>
  <si>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</si>
  <si>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</si>
  <si>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</si>
  <si>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</si>
  <si>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</si>
  <si>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</si>
  <si>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</si>
  <si>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</si>
  <si>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</si>
  <si>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</si>
  <si>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</si>
  <si>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</si>
  <si>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</si>
  <si>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</si>
  <si>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</si>
  <si>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</si>
  <si>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</si>
  <si>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</si>
  <si>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</si>
  <si>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</si>
  <si>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</si>
  <si>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</si>
  <si>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</si>
  <si>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</si>
  <si>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</si>
  <si>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</si>
  <si>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</si>
  <si>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</si>
  <si>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</si>
  <si>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</si>
  <si>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</si>
  <si>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</si>
  <si>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</si>
  <si>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</si>
  <si>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</si>
  <si>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</si>
  <si>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</si>
  <si>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</si>
  <si>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</si>
  <si>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</si>
  <si>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</si>
  <si>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</si>
  <si>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</si>
  <si>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</si>
  <si>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</si>
  <si>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</si>
  <si>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</si>
  <si>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</si>
  <si>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</si>
  <si>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</si>
  <si>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</si>
  <si>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</si>
  <si>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</si>
  <si>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</si>
  <si>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</si>
  <si>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</si>
  <si>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</si>
  <si>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</si>
  <si>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</si>
  <si>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</si>
  <si>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</si>
  <si>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</si>
  <si>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</si>
  <si>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</si>
  <si>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</si>
  <si>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</si>
  <si>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</si>
  <si>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</si>
  <si>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</si>
  <si>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</si>
  <si>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</si>
  <si>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</si>
  <si>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</si>
  <si>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</si>
  <si>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</si>
  <si>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</si>
  <si>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</si>
  <si>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</si>
  <si>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</si>
  <si>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</si>
  <si>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</si>
  <si>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</si>
  <si>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</si>
  <si>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</si>
  <si>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</si>
  <si>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</si>
  <si>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</si>
  <si>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</si>
  <si>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</si>
  <si>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</si>
  <si>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</si>
  <si>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</si>
  <si>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</si>
  <si>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</si>
  <si>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</si>
  <si>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</si>
  <si>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</si>
  <si>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</si>
  <si>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</si>
  <si>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</si>
  <si>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</si>
  <si>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</si>
  <si>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</si>
  <si>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</si>
  <si>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</si>
  <si>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</si>
  <si>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</si>
  <si>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</si>
  <si>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</si>
  <si>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</si>
  <si>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</si>
  <si>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</si>
  <si>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</si>
  <si>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</si>
  <si>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</si>
  <si>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</si>
  <si>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</si>
  <si>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</si>
  <si>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</si>
  <si>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</si>
  <si>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</si>
  <si>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</si>
  <si>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</si>
  <si>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</si>
  <si>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</si>
  <si>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</si>
  <si>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</si>
  <si>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</si>
  <si>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</si>
  <si>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</si>
  <si>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</si>
  <si>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</si>
  <si>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</si>
  <si>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</si>
  <si>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</si>
  <si>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</si>
  <si>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</si>
  <si>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</si>
  <si>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</si>
  <si>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</si>
  <si>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</si>
  <si>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</si>
  <si>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</si>
  <si>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</si>
  <si>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</si>
  <si>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</si>
  <si>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</si>
  <si>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</si>
  <si>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</si>
  <si>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</si>
  <si>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</si>
  <si>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</si>
  <si>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</si>
  <si>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</si>
  <si>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</si>
  <si>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</si>
  <si>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</si>
  <si>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</si>
  <si>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</si>
  <si>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</si>
  <si>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</si>
  <si>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</si>
  <si>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</si>
  <si>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</si>
  <si>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</si>
  <si>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</si>
  <si>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</si>
  <si>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</si>
  <si>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</si>
  <si>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</si>
  <si>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</si>
  <si>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</si>
  <si>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</si>
  <si>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</si>
  <si>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</si>
  <si>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</si>
  <si>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</si>
  <si>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</si>
  <si>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</si>
  <si>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</si>
  <si>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</si>
  <si>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</si>
  <si>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</si>
  <si>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</si>
  <si>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</si>
  <si>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</si>
  <si>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</si>
  <si>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</si>
  <si>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</si>
  <si>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</si>
  <si>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</si>
  <si>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</si>
  <si>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</si>
  <si>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</si>
  <si>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</si>
  <si>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</si>
  <si>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</si>
  <si>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</si>
  <si>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</si>
  <si>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</si>
  <si>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</si>
  <si>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</si>
  <si>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</si>
  <si>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</si>
  <si>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</si>
  <si>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</si>
  <si>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</si>
  <si>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</si>
  <si>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</si>
  <si>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</si>
  <si>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</si>
  <si>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</si>
  <si>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</si>
  <si>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</si>
  <si>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</si>
  <si>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</si>
  <si>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</si>
  <si>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</si>
  <si>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</si>
  <si>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</si>
  <si>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</si>
  <si>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</si>
  <si>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</si>
  <si>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</si>
  <si>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</si>
  <si>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</si>
  <si>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</si>
  <si>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</si>
  <si>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</si>
  <si>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</si>
  <si>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</si>
  <si>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</si>
  <si>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</si>
  <si>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</si>
  <si>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</si>
  <si>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</si>
  <si>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</si>
  <si>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</si>
  <si>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</si>
  <si>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</si>
  <si>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</si>
  <si>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</si>
  <si>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</si>
  <si>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</si>
  <si>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</si>
  <si>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</si>
  <si>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</si>
  <si>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</si>
  <si>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</si>
  <si>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</si>
  <si>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</si>
  <si>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</si>
  <si>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</si>
  <si>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</si>
  <si>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</si>
  <si>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</si>
  <si>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</si>
  <si>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</si>
  <si>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</si>
  <si>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</si>
  <si>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</si>
  <si>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</si>
  <si>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</si>
  <si>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</si>
  <si>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</si>
  <si>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</si>
  <si>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</si>
  <si>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</si>
  <si>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</si>
  <si>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</si>
  <si>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</si>
  <si>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</si>
  <si>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</si>
  <si>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</si>
  <si>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</si>
  <si>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</si>
  <si>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</si>
  <si>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</si>
  <si>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</si>
  <si>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</si>
  <si>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</si>
  <si>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</si>
  <si>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</si>
  <si>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</si>
  <si>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</si>
  <si>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</si>
  <si>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</si>
  <si>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</si>
  <si>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</si>
  <si>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</si>
  <si>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</si>
  <si>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</si>
  <si>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</si>
  <si>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</si>
  <si>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</si>
  <si>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</si>
  <si>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</si>
  <si>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</si>
  <si>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</si>
  <si>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</si>
  <si>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</si>
  <si>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</si>
  <si>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</si>
  <si>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</si>
  <si>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</si>
  <si>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</si>
  <si>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</si>
  <si>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</si>
  <si>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</si>
  <si>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</si>
  <si>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</si>
  <si>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</si>
  <si>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</si>
  <si>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</si>
  <si>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</si>
  <si>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</si>
  <si>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</si>
  <si>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</si>
  <si>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</si>
  <si>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</si>
  <si>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</si>
  <si>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</si>
  <si>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</si>
  <si>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</si>
  <si>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</si>
  <si>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</si>
  <si>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</si>
  <si>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</si>
  <si>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</si>
  <si>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</si>
  <si>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</si>
  <si>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</si>
  <si>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</si>
  <si>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</si>
  <si>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</si>
  <si>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</si>
  <si>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</si>
  <si>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</si>
  <si>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</si>
  <si>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</si>
  <si>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</si>
  <si>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</si>
  <si>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</si>
  <si>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</si>
  <si>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</si>
  <si>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</si>
  <si>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</si>
  <si>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</si>
  <si>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</si>
  <si>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</si>
  <si>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</si>
  <si>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</si>
  <si>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</si>
  <si>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</si>
  <si>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</si>
  <si>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</si>
  <si>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</si>
  <si>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</si>
  <si>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</si>
  <si>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</si>
  <si>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</si>
  <si>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</si>
  <si>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</si>
  <si>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</si>
  <si>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</si>
  <si>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</si>
  <si>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</si>
  <si>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</si>
  <si>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</si>
  <si>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</si>
  <si>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</si>
  <si>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</si>
  <si>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</si>
  <si>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</si>
  <si>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</si>
  <si>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</si>
  <si>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</si>
  <si>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</si>
  <si>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</si>
  <si>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</si>
  <si>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</si>
  <si>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</si>
  <si>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</si>
  <si>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</si>
  <si>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</si>
  <si>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</si>
  <si>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</si>
  <si>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</si>
  <si>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</si>
  <si>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</si>
  <si>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</si>
  <si>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</si>
  <si>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</si>
  <si>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</si>
  <si>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</si>
  <si>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</si>
  <si>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</si>
  <si>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</si>
  <si>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</si>
  <si>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</si>
  <si>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</si>
  <si>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</si>
  <si>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</si>
  <si>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</si>
  <si>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</si>
  <si>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</si>
  <si>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</si>
  <si>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</si>
  <si>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</si>
  <si>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</si>
  <si>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</si>
  <si>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</si>
  <si>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</si>
  <si>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</si>
  <si>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</si>
  <si>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</si>
  <si>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</si>
  <si>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</si>
  <si>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</si>
  <si>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</si>
  <si>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</si>
  <si>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</si>
  <si>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</si>
  <si>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</si>
  <si>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</si>
  <si>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</si>
  <si>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</si>
  <si>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</si>
  <si>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</si>
  <si>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</si>
  <si>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</si>
  <si>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</si>
  <si>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</si>
  <si>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</si>
  <si>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</si>
  <si>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</si>
  <si>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</si>
  <si>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</si>
  <si>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</si>
  <si>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</si>
  <si>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</si>
  <si>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</si>
  <si>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</si>
  <si>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</si>
  <si>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</si>
  <si>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</si>
  <si>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</si>
  <si>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</si>
  <si>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</si>
  <si>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</si>
  <si>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</si>
  <si>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</si>
  <si>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</si>
  <si>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</si>
  <si>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</si>
  <si>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</si>
  <si>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</si>
  <si>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</si>
  <si>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</si>
  <si>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</si>
  <si>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</si>
  <si>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</si>
  <si>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</si>
  <si>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</si>
  <si>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</si>
  <si>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</si>
  <si>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</si>
  <si>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</si>
  <si>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</si>
  <si>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</si>
  <si>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</si>
  <si>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</si>
  <si>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</si>
  <si>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</si>
  <si>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</si>
  <si>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</si>
  <si>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</si>
  <si>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</si>
  <si>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</si>
  <si>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</si>
  <si>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</si>
  <si>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</si>
  <si>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</si>
  <si>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</si>
  <si>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</si>
  <si>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</si>
  <si>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</si>
  <si>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</si>
  <si>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</si>
  <si>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</si>
  <si>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</si>
  <si>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</si>
  <si>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</si>
  <si>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</si>
  <si>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</si>
  <si>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</si>
  <si>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</si>
  <si>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</si>
  <si>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</si>
  <si>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</si>
  <si>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</si>
  <si>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</si>
  <si>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</si>
  <si>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</si>
  <si>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</si>
  <si>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</si>
  <si>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</si>
  <si>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</si>
  <si>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</si>
  <si>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</si>
  <si>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</si>
  <si>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</si>
  <si>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</si>
  <si>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</si>
  <si>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</si>
  <si>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</si>
  <si>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</si>
  <si>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</si>
  <si>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</si>
  <si>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</si>
  <si>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</si>
  <si>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</si>
  <si>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</si>
  <si>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</si>
  <si>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</si>
  <si>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</si>
  <si>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</si>
  <si>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</si>
  <si>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</si>
  <si>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</si>
  <si>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</si>
  <si>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</si>
  <si>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</si>
  <si>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</si>
  <si>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</si>
  <si>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</si>
  <si>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</si>
  <si>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</si>
  <si>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</si>
  <si>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</si>
  <si>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</si>
  <si>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</si>
  <si>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</si>
  <si>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</si>
  <si>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</si>
  <si>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</si>
  <si>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</si>
  <si>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</si>
  <si>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</si>
  <si>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</si>
  <si>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</si>
  <si>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</si>
  <si>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</si>
  <si>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</si>
  <si>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</si>
  <si>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</si>
  <si>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</si>
  <si>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</si>
  <si>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</si>
  <si>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</si>
  <si>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</si>
  <si>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</si>
  <si>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</si>
  <si>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</si>
  <si>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</si>
  <si>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</si>
  <si>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</si>
  <si>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</si>
  <si>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</si>
  <si>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</si>
  <si>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</si>
  <si>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</si>
  <si>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</si>
  <si>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</si>
  <si>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</si>
  <si>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</si>
  <si>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</si>
  <si>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</si>
  <si>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</si>
  <si>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</si>
  <si>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</si>
  <si>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</si>
  <si>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</si>
  <si>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</si>
  <si>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</si>
  <si>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</si>
  <si>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</si>
  <si>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</si>
  <si>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</si>
  <si>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</si>
  <si>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</si>
  <si>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</si>
  <si>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</si>
  <si>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</si>
  <si>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</si>
  <si>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</si>
  <si>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</si>
  <si>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</si>
  <si>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</si>
  <si>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</si>
  <si>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</si>
  <si>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</si>
  <si>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</si>
  <si>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</si>
  <si>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</si>
  <si>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</si>
  <si>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</si>
  <si>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</si>
  <si>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</si>
  <si>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</si>
  <si>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</si>
  <si>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</si>
  <si>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</si>
  <si>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</si>
  <si>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</si>
  <si>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</si>
  <si>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</si>
  <si>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</si>
  <si>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</si>
  <si>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</si>
  <si>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</si>
  <si>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</si>
  <si>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</si>
  <si>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</si>
  <si>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</si>
  <si>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</si>
  <si>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</si>
  <si>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</si>
  <si>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</si>
  <si>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</si>
  <si>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</si>
  <si>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</si>
  <si>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</si>
  <si>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</si>
  <si>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</si>
  <si>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</si>
  <si>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</si>
  <si>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</si>
  <si>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</si>
  <si>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</si>
  <si>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</si>
  <si>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</si>
  <si>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</si>
  <si>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</si>
  <si>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</si>
  <si>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</si>
  <si>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</si>
  <si>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</si>
  <si>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</si>
  <si>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</si>
  <si>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</si>
  <si>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</si>
  <si>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</si>
  <si>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</si>
  <si>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</si>
  <si>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</si>
  <si>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</si>
  <si>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</si>
  <si>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</si>
  <si>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</si>
  <si>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</si>
  <si>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</si>
  <si>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</si>
  <si>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</si>
  <si>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</si>
  <si>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</si>
  <si>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</si>
  <si>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</si>
  <si>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</si>
  <si>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</si>
  <si>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</si>
  <si>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</si>
  <si>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</si>
  <si>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</si>
  <si>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</si>
  <si>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</si>
  <si>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</si>
  <si>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</si>
  <si>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</si>
  <si>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</si>
  <si>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</si>
  <si>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</si>
  <si>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</si>
  <si>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</si>
  <si>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</si>
  <si>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</si>
  <si>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</si>
  <si>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</si>
  <si>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</si>
  <si>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</si>
  <si>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</si>
  <si>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</si>
  <si>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</si>
  <si>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</si>
  <si>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</si>
  <si>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</si>
  <si>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</si>
  <si>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</si>
  <si>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</si>
  <si>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</si>
  <si>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</si>
  <si>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</si>
  <si>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</si>
  <si>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</si>
  <si>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</si>
  <si>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</si>
  <si>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</si>
  <si>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</si>
  <si>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</si>
  <si>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</si>
  <si>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</si>
  <si>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</si>
  <si>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</si>
  <si>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</si>
  <si>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</si>
  <si>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</si>
  <si>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</si>
  <si>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</si>
  <si>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</si>
  <si>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</si>
  <si>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</si>
  <si>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</si>
  <si>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</si>
  <si>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</si>
  <si>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</si>
  <si>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</si>
  <si>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</si>
  <si>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</si>
  <si>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</si>
  <si>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</si>
  <si>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</si>
  <si>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</si>
  <si>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</si>
  <si>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</si>
  <si>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</si>
  <si>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</si>
  <si>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</si>
  <si>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</si>
  <si>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</si>
  <si>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</si>
  <si>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</si>
  <si>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</si>
  <si>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</si>
  <si>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</si>
  <si>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</si>
  <si>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</si>
  <si>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</si>
  <si>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</si>
  <si>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</si>
  <si>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</si>
  <si>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</si>
  <si>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</si>
  <si>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</si>
  <si>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</si>
  <si>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</si>
  <si>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</si>
  <si>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</si>
  <si>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</si>
  <si>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</si>
  <si>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</si>
  <si>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</si>
  <si>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</si>
  <si>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</si>
  <si>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</si>
  <si>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</si>
  <si>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</si>
  <si>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</si>
  <si>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</si>
  <si>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</si>
  <si>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</si>
  <si>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</si>
  <si>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</si>
  <si>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</si>
  <si>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</si>
  <si>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</si>
  <si>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</si>
  <si>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</si>
  <si>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</si>
  <si>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</si>
  <si>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</si>
  <si>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</si>
  <si>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</si>
  <si>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</si>
  <si>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</si>
  <si>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</si>
  <si>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</si>
  <si>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</si>
  <si>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</si>
  <si>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</si>
  <si>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</si>
  <si>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</si>
  <si>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</si>
  <si>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</si>
  <si>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</si>
  <si>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</si>
  <si>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</si>
  <si>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</si>
  <si>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</si>
  <si>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</si>
  <si>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</si>
  <si>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</si>
  <si>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</si>
  <si>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</si>
  <si>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</si>
  <si>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</si>
  <si>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</si>
  <si>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</si>
  <si>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</si>
  <si>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</si>
  <si>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</si>
  <si>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</si>
  <si>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</si>
  <si>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</si>
  <si>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</si>
  <si>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</si>
  <si>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</si>
  <si>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</si>
  <si>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</si>
  <si>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</si>
  <si>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</si>
  <si>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</si>
  <si>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</si>
  <si>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</si>
  <si>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</si>
  <si>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</si>
  <si>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</si>
  <si>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</si>
  <si>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</si>
  <si>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</si>
  <si>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</si>
  <si>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</si>
  <si>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</si>
  <si>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</si>
  <si>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</si>
  <si>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</si>
  <si>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</si>
  <si>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</si>
  <si>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</si>
  <si>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</si>
  <si>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</si>
  <si>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</si>
  <si>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</si>
  <si>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</si>
  <si>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</si>
  <si>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</si>
  <si>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</si>
  <si>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</si>
  <si>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</si>
  <si>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</si>
  <si>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</si>
  <si>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</si>
  <si>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</si>
  <si>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</si>
  <si>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</si>
  <si>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</si>
  <si>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</si>
  <si>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</si>
  <si>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</si>
  <si>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</si>
  <si>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</si>
  <si>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</si>
  <si>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</si>
  <si>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</si>
  <si>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</si>
  <si>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</si>
  <si>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</si>
  <si>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</si>
  <si>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</si>
  <si>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</si>
  <si>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</si>
  <si>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</si>
  <si>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</si>
  <si>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</si>
  <si>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</si>
  <si>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</si>
  <si>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</si>
  <si>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</si>
  <si>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</si>
  <si>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</si>
  <si>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</si>
  <si>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</si>
  <si>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</si>
  <si>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</si>
  <si>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</si>
  <si>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</si>
  <si>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</si>
  <si>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</si>
  <si>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</si>
  <si>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</si>
  <si>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</si>
  <si>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</si>
  <si>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</si>
  <si>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</si>
  <si>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</si>
  <si>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</si>
  <si>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</si>
  <si>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</si>
  <si>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</si>
  <si>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</si>
  <si>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</si>
  <si>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</si>
  <si>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</si>
  <si>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</si>
  <si>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</si>
  <si>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</si>
  <si>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</si>
  <si>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</si>
  <si>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</si>
  <si>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</si>
  <si>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</si>
  <si>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</si>
  <si>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</si>
  <si>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</si>
  <si>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</si>
  <si>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</si>
  <si>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</si>
  <si>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</si>
  <si>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</si>
  <si>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</si>
  <si>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</si>
  <si>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</si>
  <si>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</si>
  <si>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</si>
  <si>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</si>
  <si>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</si>
  <si>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</si>
  <si>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</si>
  <si>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</si>
  <si>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</si>
  <si>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</si>
  <si>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</si>
  <si>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</si>
  <si>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</si>
  <si>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</si>
  <si>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</si>
  <si>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</si>
  <si>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</si>
  <si>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</si>
  <si>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</si>
  <si>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</si>
  <si>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</si>
  <si>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</si>
  <si>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</si>
  <si>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</si>
  <si>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</si>
  <si>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</si>
  <si>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</si>
  <si>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</si>
  <si>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</si>
  <si>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</si>
  <si>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</si>
  <si>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</si>
  <si>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</si>
  <si>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</si>
  <si>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</si>
  <si>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</si>
  <si>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</si>
  <si>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</si>
  <si>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</si>
  <si>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</si>
  <si>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</si>
  <si>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</si>
  <si>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</si>
  <si>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</si>
  <si>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</si>
  <si>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</si>
  <si>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</si>
  <si>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</si>
  <si>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</si>
  <si>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</si>
  <si>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</si>
  <si>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</si>
  <si>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</si>
  <si>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</si>
  <si>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</si>
  <si>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</si>
  <si>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</si>
  <si>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</si>
  <si>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</si>
  <si>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</si>
  <si>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</si>
  <si>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</si>
  <si>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</si>
  <si>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</si>
  <si>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</si>
  <si>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</si>
  <si>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</si>
  <si>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</si>
  <si>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</si>
  <si>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</si>
  <si>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</si>
  <si>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</si>
  <si>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</si>
  <si>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</si>
  <si>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</si>
  <si>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</si>
  <si>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</si>
  <si>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</si>
  <si>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</si>
  <si>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</si>
  <si>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</si>
  <si>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</si>
  <si>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</si>
  <si>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</si>
  <si>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</si>
  <si>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</si>
  <si>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</si>
  <si>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</si>
  <si>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</si>
  <si>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</si>
  <si>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</si>
  <si>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</si>
  <si>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</si>
  <si>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</si>
  <si>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</si>
  <si>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</si>
  <si>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</si>
  <si>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</si>
  <si>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</si>
  <si>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</si>
  <si>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</si>
  <si>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</si>
  <si>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</si>
  <si>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</si>
  <si>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</si>
  <si>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</si>
  <si>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</si>
  <si>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</si>
  <si>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</si>
  <si>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</si>
  <si>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</si>
  <si>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</si>
  <si>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</si>
  <si>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</si>
  <si>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</si>
  <si>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</si>
  <si>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</si>
  <si>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</si>
  <si>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</si>
  <si>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</si>
  <si>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</si>
  <si>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</si>
  <si>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</si>
  <si>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</si>
  <si>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</si>
  <si>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</si>
  <si>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</si>
  <si>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</si>
  <si>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</si>
  <si>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</si>
  <si>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</si>
  <si>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</si>
  <si>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</si>
  <si>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</si>
  <si>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</si>
  <si>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</si>
  <si>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</si>
  <si>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</si>
  <si>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</si>
  <si>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</si>
  <si>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</si>
  <si>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</si>
  <si>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</si>
  <si>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</si>
  <si>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</si>
  <si>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</si>
  <si>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</si>
  <si>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</si>
  <si>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</si>
  <si>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</si>
  <si>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</si>
  <si>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</si>
  <si>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</si>
  <si>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</si>
  <si>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</si>
  <si>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</si>
  <si>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</si>
  <si>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</si>
  <si>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</si>
  <si>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</si>
  <si>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</si>
  <si>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</si>
  <si>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</si>
  <si>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</si>
  <si>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</si>
  <si>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</si>
  <si>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</si>
  <si>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</si>
  <si>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</si>
  <si>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</si>
  <si>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</si>
  <si>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</si>
  <si>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</si>
  <si>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</si>
  <si>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</si>
  <si>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</si>
  <si>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</si>
  <si>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</si>
  <si>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</si>
  <si>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</si>
  <si>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</si>
  <si>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</si>
  <si>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</si>
  <si>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</si>
  <si>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</si>
  <si>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</si>
  <si>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</si>
  <si>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</si>
  <si>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</si>
  <si>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</si>
  <si>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</si>
  <si>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</si>
  <si>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</si>
  <si>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</si>
  <si>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</si>
  <si>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</si>
  <si>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</si>
  <si>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</si>
  <si>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</si>
  <si>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</si>
  <si>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</si>
  <si>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</si>
  <si>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</si>
  <si>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</si>
  <si>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</si>
  <si>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</si>
  <si>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</si>
  <si>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</si>
  <si>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</si>
  <si>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</si>
  <si>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</si>
  <si>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</si>
  <si>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</si>
  <si>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</si>
  <si>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</si>
  <si>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</si>
  <si>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</si>
  <si>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</si>
  <si>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</si>
  <si>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</si>
  <si>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</si>
  <si>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</si>
  <si>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</si>
  <si>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</si>
  <si>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</si>
  <si>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</si>
  <si>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</si>
  <si>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</si>
  <si>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</si>
  <si>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</si>
  <si>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</si>
  <si>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</si>
  <si>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</si>
  <si>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</si>
  <si>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</si>
  <si>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</si>
  <si>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</si>
  <si>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</si>
  <si>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</si>
  <si>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</si>
  <si>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</si>
  <si>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</si>
  <si>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</si>
  <si>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</si>
  <si>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</si>
  <si>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</si>
  <si>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</si>
  <si>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</si>
  <si>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</si>
  <si>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</si>
  <si>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</si>
  <si>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</si>
  <si>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</si>
  <si>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</si>
  <si>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</si>
  <si>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</si>
  <si>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</si>
  <si>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</si>
  <si>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</si>
  <si>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</si>
  <si>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</si>
  <si>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</si>
  <si>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</si>
  <si>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</si>
  <si>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</si>
  <si>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</si>
  <si>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</si>
  <si>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</si>
  <si>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</si>
  <si>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</si>
  <si>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</si>
  <si>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</si>
  <si>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</si>
  <si>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</si>
  <si>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</si>
  <si>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</si>
  <si>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</si>
  <si>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</si>
  <si>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</si>
  <si>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</si>
  <si>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</si>
  <si>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</si>
  <si>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</si>
  <si>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</si>
  <si>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</si>
  <si>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</si>
  <si>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</si>
  <si>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</si>
  <si>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</si>
  <si>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</si>
  <si>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</si>
  <si>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</si>
  <si>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</si>
  <si>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</si>
  <si>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</si>
  <si>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</si>
  <si>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</si>
  <si>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</si>
  <si>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</si>
  <si>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</si>
  <si>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</si>
  <si>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</si>
  <si>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</si>
  <si>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</si>
  <si>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</si>
  <si>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</si>
  <si>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</si>
  <si>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</si>
  <si>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</si>
  <si>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</si>
  <si>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</si>
  <si>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</si>
  <si>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</si>
  <si>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</si>
  <si>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</si>
  <si>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</si>
  <si>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</si>
  <si>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</si>
  <si>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</si>
  <si>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</si>
  <si>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</si>
  <si>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</si>
  <si>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</si>
  <si>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</si>
  <si>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</si>
  <si>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</si>
  <si>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</si>
  <si>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</si>
  <si>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</si>
  <si>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</si>
  <si>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</si>
  <si>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</si>
  <si>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</si>
  <si>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</si>
  <si>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</si>
  <si>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</si>
  <si>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</si>
  <si>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</si>
  <si>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</si>
  <si>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</si>
  <si>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</si>
  <si>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</si>
  <si>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</si>
  <si>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</si>
  <si>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</si>
  <si>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</si>
  <si>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</si>
  <si>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</si>
  <si>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</si>
  <si>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</si>
  <si>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</si>
  <si>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</si>
  <si>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</si>
  <si>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</si>
  <si>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</si>
  <si>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</si>
  <si>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</si>
  <si>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</si>
  <si>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</si>
  <si>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</si>
  <si>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</si>
  <si>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</si>
  <si>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</si>
  <si>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</si>
  <si>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</si>
  <si>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</si>
  <si>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</si>
  <si>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</si>
  <si>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</si>
  <si>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</si>
  <si>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</si>
  <si>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</si>
  <si>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</si>
  <si>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</si>
  <si>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</si>
  <si>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</si>
  <si>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</si>
  <si>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</si>
  <si>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</si>
  <si>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</si>
  <si>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</si>
  <si>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</si>
  <si>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</si>
  <si>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</si>
  <si>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</si>
  <si>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</si>
  <si>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</si>
  <si>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</si>
  <si>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</si>
  <si>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</si>
  <si>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</si>
  <si>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</si>
  <si>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</si>
  <si>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</si>
  <si>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</si>
  <si>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</si>
  <si>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</si>
  <si>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</si>
  <si>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</si>
  <si>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</si>
  <si>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</si>
  <si>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</si>
  <si>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</si>
  <si>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</si>
  <si>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</si>
  <si>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</si>
  <si>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</si>
  <si>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</si>
  <si>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</si>
  <si>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</si>
  <si>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</si>
  <si>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</si>
  <si>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</si>
  <si>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</si>
  <si>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</si>
  <si>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</si>
  <si>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</si>
  <si>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</si>
  <si>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</si>
  <si>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</si>
  <si>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</si>
  <si>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</si>
  <si>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</si>
  <si>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</si>
  <si>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</si>
  <si>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</si>
  <si>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</si>
  <si>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</si>
  <si>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</si>
  <si>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</si>
  <si>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</si>
  <si>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</si>
  <si>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</si>
  <si>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</si>
  <si>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</si>
  <si>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</si>
  <si>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</si>
  <si>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</si>
  <si>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</si>
  <si>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</si>
  <si>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</si>
  <si>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</si>
  <si>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</si>
  <si>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</si>
  <si>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</si>
  <si>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</si>
  <si>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</si>
  <si>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</si>
  <si>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</si>
  <si>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</si>
  <si>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</si>
  <si>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</si>
  <si>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</si>
  <si>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</si>
  <si>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</si>
  <si>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</si>
  <si>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</si>
  <si>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</si>
  <si>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</si>
  <si>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</si>
  <si>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</si>
  <si>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</si>
  <si>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</si>
  <si>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</si>
  <si>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</si>
  <si>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</si>
  <si>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</si>
  <si>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</si>
  <si>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</si>
  <si>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</si>
  <si>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</si>
  <si>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</si>
  <si>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</si>
  <si>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</si>
  <si>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</si>
  <si>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</si>
  <si>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</si>
  <si>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</si>
  <si>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</si>
  <si>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</si>
  <si>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</si>
  <si>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</si>
  <si>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</si>
  <si>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</si>
  <si>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</si>
  <si>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</si>
  <si>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</si>
  <si>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</si>
  <si>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</si>
  <si>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</si>
  <si>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</si>
  <si>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</si>
  <si>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</si>
  <si>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</si>
  <si>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</si>
  <si>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</si>
  <si>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</si>
  <si>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</si>
  <si>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</si>
  <si>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</si>
  <si>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</si>
  <si>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</si>
  <si>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</si>
  <si>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</si>
  <si>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</si>
  <si>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</si>
  <si>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</si>
  <si>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</si>
  <si>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</si>
  <si>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</si>
  <si>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</si>
  <si>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</si>
  <si>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</si>
  <si>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</si>
  <si>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</si>
  <si>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</si>
  <si>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</si>
  <si>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</si>
  <si>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</si>
  <si>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</si>
  <si>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</si>
  <si>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</si>
  <si>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</si>
  <si>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</si>
  <si>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</si>
  <si>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</si>
  <si>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</si>
  <si>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</si>
  <si>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</si>
  <si>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</si>
  <si>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</si>
  <si>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</si>
  <si>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</si>
  <si>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</si>
  <si>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</si>
  <si>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</si>
  <si>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</si>
  <si>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</si>
  <si>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</si>
  <si>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</si>
  <si>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</si>
  <si>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</si>
  <si>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</si>
  <si>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</si>
  <si>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</si>
  <si>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</si>
  <si>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</si>
  <si>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</si>
  <si>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</si>
  <si>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</si>
  <si>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</si>
  <si>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</si>
  <si>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</si>
  <si>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</si>
  <si>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</si>
  <si>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</si>
  <si>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</si>
  <si>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</si>
  <si>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</si>
  <si>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</si>
  <si>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</si>
  <si>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</si>
  <si>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</si>
  <si>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</si>
  <si>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</si>
  <si>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</si>
  <si>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</si>
  <si>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</si>
  <si>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</si>
  <si>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</si>
  <si>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</si>
  <si>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</si>
  <si>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</si>
  <si>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</si>
  <si>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</si>
  <si>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</si>
  <si>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</si>
  <si>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</si>
  <si>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</si>
  <si>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</si>
  <si>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</si>
  <si>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</si>
  <si>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</si>
  <si>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</si>
  <si>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</si>
  <si>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</si>
  <si>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</si>
  <si>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</si>
  <si>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</si>
  <si>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</si>
  <si>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</si>
  <si>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</si>
  <si>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</si>
  <si>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</si>
  <si>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</si>
  <si>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</si>
  <si>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</si>
  <si>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</si>
  <si>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</si>
  <si>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</si>
  <si>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</si>
  <si>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</si>
  <si>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</si>
  <si>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</si>
  <si>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</si>
  <si>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</si>
  <si>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</si>
  <si>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</si>
  <si>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</si>
  <si>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</si>
  <si>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</si>
  <si>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</si>
  <si>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</si>
  <si>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</si>
  <si>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</si>
  <si>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</si>
  <si>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</si>
  <si>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</si>
  <si>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</si>
  <si>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</si>
  <si>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</si>
  <si>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</si>
  <si>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</si>
  <si>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</si>
  <si>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</si>
  <si>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</si>
  <si>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</si>
  <si>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</si>
  <si>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</si>
  <si>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</si>
  <si>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</si>
  <si>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</si>
  <si>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</si>
  <si>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</si>
  <si>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</si>
  <si>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</si>
  <si>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</si>
  <si>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</si>
  <si>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</si>
  <si>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</si>
  <si>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</si>
  <si>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</si>
  <si>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</si>
  <si>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</si>
  <si>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</si>
  <si>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</si>
  <si>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</si>
  <si>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</si>
  <si>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</si>
  <si>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</si>
  <si>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</si>
  <si>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</si>
  <si>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</si>
  <si>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</si>
  <si>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</si>
  <si>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</si>
  <si>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</si>
  <si>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</si>
  <si>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</si>
  <si>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</si>
  <si>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</si>
  <si>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</si>
  <si>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</si>
  <si>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</si>
  <si>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</si>
  <si>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</si>
  <si>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</si>
  <si>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</si>
  <si>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</si>
  <si>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</si>
  <si>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</si>
  <si>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</si>
  <si>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</si>
  <si>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</si>
  <si>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</si>
  <si>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</si>
  <si>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</si>
  <si>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</si>
  <si>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</si>
  <si>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</si>
  <si>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</si>
  <si>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</si>
  <si>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</si>
  <si>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</si>
  <si>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</si>
  <si>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</si>
  <si>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</si>
  <si>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</si>
  <si>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</si>
  <si>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</si>
  <si>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</si>
  <si>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</si>
  <si>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</si>
  <si>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</si>
  <si>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</si>
  <si>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</si>
  <si>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</si>
  <si>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</si>
  <si>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</si>
  <si>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</si>
  <si>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</si>
  <si>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</si>
  <si>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</si>
  <si>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</si>
  <si>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</si>
  <si>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</si>
  <si>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</si>
  <si>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</si>
  <si>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</si>
  <si>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</si>
  <si>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</si>
  <si>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</si>
  <si>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</si>
  <si>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</si>
  <si>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</si>
  <si>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</si>
  <si>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</si>
  <si>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</si>
  <si>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</si>
  <si>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</si>
  <si>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</si>
  <si>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</si>
  <si>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</si>
  <si>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</si>
  <si>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</si>
  <si>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</si>
  <si>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</si>
  <si>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</si>
  <si>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</si>
  <si>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</si>
  <si>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</si>
  <si>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</si>
  <si>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</si>
  <si>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</si>
  <si>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</si>
  <si>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</si>
  <si>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</si>
  <si>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</si>
  <si>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</si>
  <si>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</si>
  <si>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</si>
  <si>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</si>
  <si>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</si>
  <si>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</si>
  <si>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</si>
  <si>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</si>
  <si>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</si>
  <si>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</si>
  <si>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</si>
  <si>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</si>
  <si>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</si>
  <si>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</si>
  <si>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</si>
  <si>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</si>
  <si>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</si>
  <si>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</si>
  <si>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</si>
  <si>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</si>
  <si>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</si>
  <si>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</si>
  <si>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</si>
  <si>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</si>
  <si>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</si>
  <si>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</si>
  <si>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</si>
  <si>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</si>
  <si>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</si>
  <si>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</si>
  <si>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</si>
  <si>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</si>
  <si>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</si>
  <si>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</si>
  <si>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</si>
  <si>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</si>
  <si>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</si>
  <si>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</si>
  <si>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</si>
  <si>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</si>
  <si>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</si>
  <si>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</si>
  <si>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</si>
  <si>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</si>
  <si>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</si>
  <si>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</si>
  <si>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</si>
  <si>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</si>
  <si>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</si>
  <si>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</si>
  <si>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</si>
  <si>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</si>
  <si>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</si>
  <si>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</si>
  <si>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</si>
  <si>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</si>
  <si>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</si>
  <si>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</si>
  <si>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</si>
  <si>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</si>
  <si>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</si>
  <si>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</si>
  <si>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</si>
  <si>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</si>
  <si>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</si>
  <si>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</si>
  <si>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</si>
  <si>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</si>
  <si>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</si>
  <si>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</si>
  <si>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</si>
  <si>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</si>
  <si>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</si>
  <si>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</si>
  <si>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</si>
  <si>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</si>
  <si>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</si>
  <si>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</si>
  <si>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</si>
  <si>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</si>
  <si>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</si>
  <si>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</si>
  <si>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</si>
  <si>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</si>
  <si>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</si>
  <si>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</si>
  <si>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</si>
  <si>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</si>
  <si>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</si>
  <si>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</si>
  <si>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</si>
  <si>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</si>
  <si>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</si>
  <si>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</si>
  <si>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</si>
  <si>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</si>
  <si>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</si>
  <si>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</si>
  <si>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</si>
  <si>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</si>
  <si>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</si>
  <si>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</si>
  <si>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</si>
  <si>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</si>
  <si>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</si>
  <si>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</si>
  <si>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</si>
  <si>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</si>
  <si>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</si>
  <si>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</si>
  <si>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</si>
  <si>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</si>
  <si>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</si>
  <si>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</si>
  <si>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</si>
  <si>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</si>
  <si>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</si>
  <si>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</si>
  <si>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</si>
  <si>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</si>
  <si>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</si>
  <si>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</si>
  <si>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</si>
  <si>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</si>
  <si>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</si>
  <si>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</si>
  <si>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</si>
  <si>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</si>
  <si>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</si>
  <si>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</si>
  <si>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</si>
  <si>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</si>
  <si>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</si>
  <si>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</si>
  <si>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</si>
  <si>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</si>
  <si>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</si>
  <si>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</si>
  <si>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</si>
  <si>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</si>
  <si>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</si>
  <si>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</si>
  <si>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</si>
  <si>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</si>
  <si>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</si>
  <si>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</si>
  <si>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</si>
  <si>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</si>
  <si>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</si>
  <si>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</si>
  <si>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</si>
  <si>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</si>
  <si>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</si>
  <si>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</si>
  <si>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</si>
  <si>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</si>
  <si>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</si>
  <si>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</si>
  <si>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</si>
  <si>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</si>
  <si>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</si>
  <si>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</si>
  <si>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</si>
  <si>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</si>
  <si>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</si>
  <si>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</si>
  <si>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</si>
  <si>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</si>
  <si>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</si>
  <si>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</si>
  <si>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</si>
  <si>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</si>
  <si>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</si>
  <si>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</si>
  <si>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</si>
  <si>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</si>
  <si>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</si>
  <si>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</si>
  <si>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</si>
  <si>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</si>
  <si>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</si>
  <si>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</si>
  <si>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</si>
  <si>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</si>
  <si>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</si>
  <si>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</si>
  <si>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</si>
  <si>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</si>
  <si>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</si>
  <si>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</si>
  <si>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</si>
  <si>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</si>
  <si>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</si>
  <si>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</si>
  <si>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</si>
  <si>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</si>
  <si>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</si>
  <si>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</si>
  <si>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</si>
  <si>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</si>
  <si>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</si>
  <si>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</si>
  <si>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</si>
  <si>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</si>
  <si>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</si>
  <si>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</si>
  <si>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</si>
  <si>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</si>
  <si>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</si>
  <si>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</si>
  <si>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</si>
  <si>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</si>
  <si>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</si>
  <si>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</si>
  <si>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</si>
  <si>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</si>
  <si>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</si>
  <si>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</si>
  <si>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</si>
  <si>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</si>
  <si>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</si>
  <si>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</si>
  <si>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</si>
  <si>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</si>
  <si>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</si>
  <si>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</si>
  <si>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</si>
  <si>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</si>
  <si>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</si>
  <si>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</si>
  <si>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</si>
  <si>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</si>
  <si>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</si>
  <si>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</si>
  <si>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</si>
  <si>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</si>
  <si>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</si>
  <si>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</si>
  <si>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</si>
  <si>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</si>
  <si>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</si>
  <si>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</si>
  <si>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</si>
  <si>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</si>
  <si>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</si>
  <si>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</si>
  <si>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</si>
  <si>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</si>
  <si>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</si>
  <si>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</si>
  <si>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</si>
  <si>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</si>
  <si>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</si>
  <si>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</si>
  <si>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</si>
  <si>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</si>
  <si>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</si>
  <si>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</si>
  <si>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</si>
  <si>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</si>
  <si>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</si>
  <si>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</si>
  <si>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</si>
  <si>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</si>
  <si>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</si>
  <si>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</si>
  <si>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</si>
  <si>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</si>
  <si>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</si>
  <si>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</si>
  <si>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</si>
  <si>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</si>
  <si>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</si>
  <si>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</si>
  <si>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</si>
  <si>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</si>
  <si>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</si>
  <si>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</si>
  <si>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</si>
  <si>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</si>
  <si>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</si>
  <si>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</si>
  <si>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</si>
  <si>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</si>
  <si>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</si>
  <si>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</si>
  <si>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</si>
  <si>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</si>
  <si>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</si>
  <si>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</si>
  <si>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</si>
  <si>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</si>
  <si>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</si>
  <si>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</si>
  <si>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</si>
  <si>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</si>
  <si>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</si>
  <si>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</si>
  <si>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</si>
  <si>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</si>
  <si>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</si>
  <si>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</si>
  <si>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</si>
  <si>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</si>
  <si>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</si>
  <si>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</si>
  <si>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</si>
  <si>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</si>
  <si>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</si>
  <si>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</si>
  <si>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</si>
  <si>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</si>
  <si>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</si>
  <si>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</si>
  <si>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</si>
  <si>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</si>
  <si>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</si>
  <si>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</si>
  <si>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</si>
  <si>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</si>
  <si>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</si>
  <si>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</si>
  <si>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</si>
  <si>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</si>
  <si>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</si>
  <si>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</si>
  <si>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</si>
  <si>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</si>
  <si>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</si>
  <si>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</si>
  <si>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</si>
  <si>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</si>
  <si>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</si>
  <si>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</si>
  <si>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</si>
  <si>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</si>
  <si>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</si>
  <si>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</si>
  <si>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</si>
  <si>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</si>
  <si>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</si>
  <si>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</si>
  <si>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</si>
  <si>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</si>
  <si>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</si>
  <si>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</si>
  <si>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</si>
  <si>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</si>
  <si>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</si>
  <si>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</si>
  <si>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</si>
  <si>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</si>
  <si>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</si>
  <si>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</si>
  <si>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</si>
  <si>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</si>
  <si>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</si>
  <si>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</si>
  <si>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</si>
  <si>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</si>
  <si>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</si>
  <si>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</si>
  <si>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</si>
  <si>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</si>
  <si>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</si>
  <si>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</si>
  <si>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</si>
  <si>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</si>
  <si>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</si>
  <si>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</si>
  <si>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</si>
  <si>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</si>
  <si>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</si>
  <si>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</si>
  <si>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</si>
  <si>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</si>
  <si>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</si>
  <si>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</si>
  <si>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</si>
  <si>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</si>
  <si>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</si>
  <si>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</si>
  <si>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</si>
  <si>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</si>
  <si>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</si>
  <si>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</si>
  <si>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</si>
  <si>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</si>
  <si>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</si>
  <si>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</si>
  <si>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</si>
  <si>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</si>
  <si>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</si>
  <si>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</si>
  <si>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</si>
  <si>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</si>
  <si>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</si>
  <si>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</si>
  <si>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</si>
  <si>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</si>
  <si>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</si>
  <si>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</si>
  <si>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</si>
  <si>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</si>
  <si>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</si>
  <si>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</si>
  <si>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</si>
  <si>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</si>
  <si>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</si>
  <si>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</si>
  <si>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</si>
  <si>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</si>
  <si>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</si>
  <si>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</si>
  <si>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</si>
  <si>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</si>
  <si>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</si>
  <si>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</si>
  <si>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</si>
  <si>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</si>
  <si>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</si>
  <si>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</si>
  <si>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</si>
  <si>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</si>
  <si>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</si>
  <si>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</si>
  <si>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</si>
  <si>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</si>
  <si>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</si>
  <si>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</si>
  <si>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</si>
  <si>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</si>
  <si>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</si>
  <si>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</si>
  <si>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</si>
  <si>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</si>
  <si>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</si>
  <si>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</si>
  <si>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</si>
  <si>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</si>
  <si>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</si>
  <si>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</si>
  <si>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</si>
  <si>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</si>
  <si>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</si>
  <si>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</si>
  <si>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</si>
  <si>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</si>
  <si>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</si>
  <si>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</si>
  <si>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</si>
  <si>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</si>
  <si>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</si>
  <si>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</si>
  <si>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</si>
  <si>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</si>
  <si>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</si>
  <si>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</si>
  <si>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</si>
  <si>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</si>
  <si>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</si>
  <si>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</si>
  <si>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</si>
  <si>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</si>
  <si>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</si>
  <si>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</si>
  <si>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</si>
  <si>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</si>
  <si>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</si>
  <si>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</si>
  <si>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</si>
  <si>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</si>
  <si>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</si>
  <si>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</si>
  <si>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</si>
  <si>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</si>
  <si>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</si>
  <si>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</si>
  <si>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</si>
  <si>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</si>
  <si>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</si>
  <si>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</si>
  <si>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</si>
  <si>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</si>
  <si>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</si>
  <si>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</si>
  <si>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</si>
  <si>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</si>
  <si>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</si>
  <si>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</si>
  <si>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</si>
  <si>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</si>
  <si>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</si>
  <si>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</si>
  <si>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</si>
  <si>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</si>
  <si>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</si>
  <si>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</si>
  <si>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</si>
  <si>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</si>
  <si>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</si>
  <si>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</si>
  <si>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</si>
  <si>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</si>
  <si>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</si>
  <si>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</si>
  <si>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</si>
  <si>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</si>
  <si>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</si>
  <si>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</si>
  <si>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</si>
  <si>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</si>
  <si>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</si>
  <si>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</si>
  <si>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</si>
  <si>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</si>
  <si>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</si>
  <si>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</si>
  <si>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</si>
  <si>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</si>
  <si>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</si>
  <si>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</si>
  <si>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</si>
  <si>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</si>
  <si>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</si>
  <si>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</si>
  <si>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</si>
  <si>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</si>
  <si>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</si>
  <si>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</si>
  <si>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</si>
  <si>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</si>
  <si>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</si>
  <si>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</si>
  <si>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</si>
  <si>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</si>
  <si>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</si>
  <si>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</si>
  <si>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</si>
  <si>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</si>
  <si>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</si>
  <si>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</si>
  <si>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</si>
  <si>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</si>
  <si>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</si>
  <si>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</si>
  <si>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</si>
  <si>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</si>
  <si>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</si>
  <si>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</si>
  <si>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</si>
  <si>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</si>
  <si>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</si>
  <si>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</si>
  <si>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</si>
  <si>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</si>
  <si>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</si>
  <si>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</si>
  <si>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</si>
  <si>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</si>
  <si>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</si>
  <si>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</si>
  <si>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</si>
  <si>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</si>
  <si>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</si>
  <si>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</si>
  <si>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</si>
  <si>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</si>
  <si>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</si>
  <si>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</si>
  <si>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</si>
  <si>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</si>
  <si>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</si>
  <si>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</si>
  <si>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</si>
  <si>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</si>
  <si>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</si>
  <si>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</si>
  <si>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</si>
  <si>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</si>
  <si>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</si>
  <si>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</si>
  <si>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</si>
  <si>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</si>
  <si>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</si>
  <si>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</si>
  <si>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</si>
  <si>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</si>
  <si>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</si>
  <si>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</si>
  <si>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</si>
  <si>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</si>
  <si>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</si>
  <si>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</si>
  <si>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</si>
  <si>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</si>
  <si>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</si>
  <si>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</si>
  <si>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</si>
  <si>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</si>
  <si>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</si>
  <si>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</si>
  <si>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</si>
  <si>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</si>
  <si>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</si>
  <si>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</si>
  <si>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</si>
  <si>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</si>
  <si>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</si>
  <si>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</si>
  <si>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</si>
  <si>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</si>
  <si>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</si>
  <si>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</si>
  <si>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</si>
  <si>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</si>
  <si>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</si>
  <si>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</si>
  <si>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</si>
  <si>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</si>
  <si>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</si>
  <si>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</si>
  <si>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</si>
  <si>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</si>
  <si>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</si>
  <si>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</si>
  <si>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</si>
  <si>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</si>
  <si>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</si>
  <si>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</si>
  <si>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</si>
  <si>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</si>
  <si>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</si>
  <si>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</si>
  <si>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</si>
  <si>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</si>
  <si>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</si>
  <si>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</si>
  <si>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</si>
  <si>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</si>
  <si>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</si>
  <si>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</si>
  <si>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</si>
  <si>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</si>
  <si>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</si>
  <si>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</si>
  <si>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</si>
  <si>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</si>
  <si>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</si>
  <si>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</si>
  <si>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</si>
  <si>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</si>
  <si>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</si>
  <si>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</si>
  <si>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</si>
  <si>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</si>
  <si>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</si>
  <si>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</si>
  <si>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</si>
  <si>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</si>
  <si>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</si>
  <si>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</si>
  <si>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</si>
  <si>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</si>
  <si>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</si>
  <si>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</si>
  <si>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</si>
  <si>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</si>
  <si>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</si>
  <si>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</si>
  <si>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</si>
  <si>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</si>
  <si>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</si>
  <si>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</si>
  <si>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</si>
  <si>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</si>
  <si>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</si>
  <si>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</si>
  <si>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</si>
  <si>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</si>
  <si>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</si>
  <si>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</si>
  <si>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</si>
  <si>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</si>
  <si>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</si>
  <si>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</si>
  <si>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</si>
  <si>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</si>
  <si>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</si>
  <si>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</si>
  <si>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</si>
  <si>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</si>
  <si>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</si>
  <si>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</si>
  <si>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</si>
  <si>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</si>
  <si>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</si>
  <si>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</si>
  <si>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</si>
  <si>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</si>
  <si>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</si>
  <si>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</si>
  <si>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</si>
  <si>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</si>
  <si>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</si>
  <si>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</si>
  <si>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</si>
  <si>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</si>
  <si>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</si>
  <si>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</si>
  <si>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</si>
  <si>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</si>
  <si>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</si>
  <si>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</si>
  <si>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</si>
  <si>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</si>
  <si>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</si>
  <si>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</si>
  <si>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</si>
  <si>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</si>
  <si>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</si>
  <si>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</si>
  <si>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</si>
  <si>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</si>
  <si>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</si>
  <si>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</si>
  <si>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</si>
  <si>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</si>
  <si>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</si>
  <si>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</si>
  <si>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</si>
  <si>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</si>
  <si>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</si>
  <si>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</si>
  <si>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</si>
  <si>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</si>
  <si>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</si>
  <si>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</si>
  <si>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</si>
  <si>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</si>
  <si>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</si>
  <si>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</si>
  <si>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</si>
  <si>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</si>
  <si>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</si>
  <si>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</si>
  <si>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</si>
  <si>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</si>
  <si>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</si>
  <si>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</si>
  <si>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</si>
  <si>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</si>
  <si>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</si>
  <si>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</si>
  <si>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</si>
  <si>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</si>
  <si>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</si>
  <si>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</si>
  <si>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</si>
  <si>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</si>
  <si>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</si>
  <si>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</si>
  <si>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</si>
  <si>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</si>
  <si>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</si>
  <si>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</si>
  <si>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</si>
  <si>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</si>
  <si>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</si>
  <si>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</si>
  <si>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</si>
  <si>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</si>
  <si>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</si>
  <si>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</si>
  <si>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</si>
  <si>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</si>
  <si>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</si>
  <si>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</si>
  <si>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</si>
  <si>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</si>
  <si>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</si>
  <si>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</si>
  <si>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</si>
  <si>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</si>
  <si>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</si>
  <si>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</si>
  <si>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</si>
  <si>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</si>
  <si>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</si>
  <si>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</si>
  <si>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</si>
  <si>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</si>
  <si>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</si>
  <si>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</si>
  <si>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</si>
  <si>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</si>
  <si>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</si>
  <si>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</si>
  <si>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</si>
  <si>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</si>
  <si>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</si>
  <si>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</si>
  <si>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</si>
  <si>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</si>
  <si>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</si>
  <si>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</si>
  <si>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</si>
  <si>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</si>
  <si>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</si>
  <si>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</si>
  <si>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</si>
  <si>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</si>
  <si>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</si>
  <si>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</si>
  <si>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</si>
  <si>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</si>
  <si>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</si>
  <si>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</si>
  <si>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</si>
  <si>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</si>
  <si>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</si>
  <si>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</si>
  <si>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</si>
  <si>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</si>
  <si>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</si>
  <si>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</si>
  <si>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</si>
  <si>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</si>
  <si>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</si>
  <si>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</si>
  <si>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</si>
  <si>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</si>
  <si>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</si>
  <si>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</si>
  <si>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</si>
  <si>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</si>
  <si>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</si>
  <si>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</si>
  <si>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</si>
  <si>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</si>
  <si>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</si>
  <si>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</si>
  <si>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</si>
  <si>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</si>
  <si>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</si>
  <si>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</si>
  <si>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</si>
  <si>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</si>
  <si>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</si>
  <si>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</si>
  <si>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</si>
  <si>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</si>
  <si>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</si>
  <si>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</si>
  <si>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</si>
  <si>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</si>
  <si>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</si>
  <si>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</si>
  <si>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</si>
  <si>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</si>
  <si>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</si>
  <si>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</si>
  <si>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</si>
  <si>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</si>
  <si>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</si>
  <si>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</si>
  <si>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</si>
  <si>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</si>
  <si>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</si>
  <si>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</si>
  <si>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</si>
  <si>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</si>
  <si>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</si>
  <si>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</si>
  <si>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</si>
  <si>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</si>
  <si>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</si>
  <si>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</si>
  <si>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</si>
  <si>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</si>
  <si>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</si>
  <si>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</si>
  <si>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</si>
  <si>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</si>
  <si>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</si>
  <si>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</si>
  <si>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</si>
  <si>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</si>
  <si>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</si>
  <si>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</si>
  <si>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</si>
  <si>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</si>
  <si>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</si>
  <si>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</si>
  <si>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</si>
  <si>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</si>
  <si>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</si>
  <si>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</si>
  <si>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</si>
  <si>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</si>
  <si>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</si>
  <si>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</si>
  <si>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</si>
  <si>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</si>
  <si>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</si>
  <si>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</si>
  <si>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</si>
  <si>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</si>
  <si>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</si>
  <si>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</si>
  <si>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</si>
  <si>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</si>
  <si>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</si>
  <si>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</si>
  <si>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</si>
  <si>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</si>
  <si>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</si>
  <si>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</si>
  <si>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</si>
  <si>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</si>
  <si>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</si>
  <si>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</si>
  <si>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</si>
  <si>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</si>
  <si>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</si>
  <si>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</si>
  <si>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</si>
  <si>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</si>
  <si>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</si>
  <si>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</si>
  <si>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</si>
  <si>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</si>
  <si>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</si>
  <si>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</si>
  <si>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</si>
  <si>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</si>
  <si>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</si>
  <si>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</si>
  <si>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</si>
  <si>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</si>
  <si>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</si>
  <si>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</si>
  <si>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</si>
  <si>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</si>
  <si>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</si>
  <si>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</si>
  <si>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</si>
  <si>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</si>
  <si>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</si>
  <si>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</si>
  <si>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</si>
  <si>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</si>
  <si>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</si>
  <si>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</si>
  <si>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</si>
  <si>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</si>
  <si>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</si>
  <si>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</si>
  <si>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</si>
  <si>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</si>
  <si>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</si>
  <si>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</si>
  <si>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</si>
  <si>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</si>
  <si>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</si>
  <si>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</si>
  <si>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</si>
  <si>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</si>
  <si>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</si>
  <si>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</si>
  <si>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</si>
  <si>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</si>
  <si>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</si>
  <si>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</si>
  <si>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</si>
  <si>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</si>
  <si>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</si>
  <si>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</si>
  <si>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</si>
  <si>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</si>
  <si>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</si>
  <si>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</si>
  <si>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</si>
  <si>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</si>
  <si>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</si>
  <si>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</si>
  <si>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</si>
  <si>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</si>
  <si>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</si>
  <si>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</si>
  <si>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</si>
  <si>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</si>
  <si>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</si>
  <si>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</si>
  <si>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</si>
  <si>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</si>
  <si>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</si>
  <si>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</si>
  <si>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</si>
  <si>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</si>
  <si>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</si>
  <si>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</si>
  <si>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</si>
  <si>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</si>
  <si>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</si>
  <si>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</si>
  <si>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</si>
  <si>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</si>
  <si>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</si>
  <si>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</si>
  <si>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</si>
  <si>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</si>
  <si>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</si>
  <si>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</si>
  <si>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</si>
  <si>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</si>
  <si>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</si>
  <si>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</si>
  <si>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</si>
  <si>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</si>
  <si>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</si>
  <si>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</si>
  <si>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</si>
  <si>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</si>
  <si>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</si>
  <si>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</si>
  <si>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</si>
  <si>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</si>
  <si>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</si>
  <si>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</si>
  <si>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</si>
  <si>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</si>
  <si>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</si>
  <si>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</si>
  <si>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</si>
  <si>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</si>
  <si>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</si>
  <si>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</si>
  <si>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</si>
  <si>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</si>
  <si>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</si>
  <si>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</si>
  <si>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</si>
  <si>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</si>
  <si>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</si>
  <si>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</si>
  <si>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</si>
  <si>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</si>
  <si>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</si>
  <si>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</si>
  <si>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</si>
  <si>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</si>
  <si>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</si>
  <si>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</si>
  <si>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</si>
  <si>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</si>
  <si>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</si>
  <si>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</si>
  <si>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</si>
  <si>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</si>
  <si>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</si>
  <si>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</si>
  <si>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</si>
  <si>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</si>
  <si>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</si>
  <si>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</si>
  <si>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</si>
  <si>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</si>
  <si>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</si>
  <si>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</si>
  <si>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</si>
  <si>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</si>
  <si>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</si>
  <si>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</si>
  <si>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</si>
  <si>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</si>
  <si>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</si>
  <si>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</si>
  <si>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</si>
  <si>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</si>
  <si>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</si>
  <si>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</si>
  <si>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</si>
  <si>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</si>
  <si>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</si>
  <si>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</si>
  <si>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</si>
  <si>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</si>
  <si>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</si>
  <si>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</si>
  <si>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</si>
  <si>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</si>
  <si>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</si>
  <si>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</si>
  <si>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</si>
  <si>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</si>
  <si>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</si>
  <si>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</si>
  <si>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</si>
  <si>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</si>
  <si>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</si>
  <si>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</si>
  <si>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</si>
  <si>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</si>
  <si>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</si>
  <si>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</si>
  <si>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</si>
  <si>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</si>
  <si>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</si>
  <si>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</si>
  <si>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</si>
  <si>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</si>
  <si>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</si>
  <si>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</si>
  <si>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</si>
  <si>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</si>
  <si>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</si>
  <si>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</si>
  <si>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</si>
  <si>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</si>
  <si>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</si>
  <si>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</si>
  <si>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</si>
  <si>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</si>
  <si>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</si>
  <si>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</si>
  <si>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</si>
  <si>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</si>
  <si>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</si>
  <si>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</si>
  <si>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</si>
  <si>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</si>
  <si>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</si>
  <si>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</si>
  <si>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</si>
  <si>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</si>
  <si>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</si>
  <si>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</si>
  <si>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</si>
  <si>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</si>
  <si>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</si>
  <si>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</si>
  <si>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</si>
  <si>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</si>
  <si>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</si>
  <si>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</si>
  <si>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</si>
  <si>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</si>
  <si>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</si>
  <si>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</si>
  <si>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</si>
  <si>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</si>
  <si>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</si>
  <si>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</si>
  <si>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</si>
  <si>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</si>
  <si>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</si>
  <si>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</si>
  <si>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</si>
  <si>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</si>
  <si>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</si>
  <si>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</si>
  <si>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</si>
  <si>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</si>
  <si>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</si>
  <si>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</si>
  <si>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</si>
  <si>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</si>
  <si>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</si>
  <si>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</si>
  <si>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</si>
  <si>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</si>
  <si>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</si>
  <si>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</si>
  <si>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</si>
  <si>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</si>
  <si>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</si>
  <si>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</si>
  <si>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</si>
  <si>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</si>
  <si>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</si>
  <si>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</si>
  <si>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</si>
  <si>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</si>
  <si>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</si>
  <si>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</si>
  <si>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</si>
  <si>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</si>
  <si>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</si>
  <si>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</si>
  <si>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</si>
  <si>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</si>
  <si>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</si>
  <si>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</si>
  <si>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</si>
  <si>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</si>
  <si>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</si>
  <si>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</si>
  <si>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</si>
  <si>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</si>
  <si>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</si>
  <si>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</si>
  <si>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</si>
  <si>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</si>
  <si>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</si>
  <si>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</si>
  <si>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</si>
  <si>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</si>
  <si>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</si>
  <si>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</si>
  <si>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</si>
  <si>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</si>
  <si>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</si>
  <si>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</si>
  <si>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</si>
  <si>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</si>
  <si>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</si>
  <si>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</si>
  <si>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</si>
  <si>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</si>
  <si>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</si>
  <si>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</si>
  <si>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</si>
  <si>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</si>
  <si>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</si>
  <si>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</si>
  <si>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</si>
  <si>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</si>
  <si>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</si>
  <si>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</si>
  <si>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</si>
  <si>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</si>
  <si>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</si>
  <si>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</si>
  <si>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</si>
  <si>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</si>
  <si>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</si>
  <si>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</si>
  <si>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</si>
  <si>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</si>
  <si>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</si>
  <si>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</si>
  <si>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</si>
  <si>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</si>
  <si>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</si>
  <si>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</si>
  <si>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</si>
  <si>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</si>
  <si>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</si>
  <si>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</si>
  <si>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</si>
  <si>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</si>
  <si>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</si>
  <si>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</si>
  <si>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</si>
  <si>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</si>
  <si>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</si>
  <si>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</si>
  <si>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</si>
  <si>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</si>
  <si>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</si>
  <si>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</si>
  <si>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</si>
  <si>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</si>
  <si>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</si>
  <si>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</si>
  <si>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</si>
  <si>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</si>
  <si>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</si>
  <si>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</si>
  <si>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</si>
  <si>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</si>
  <si>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</si>
  <si>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</si>
  <si>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</si>
  <si>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</si>
  <si>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</si>
  <si>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</si>
  <si>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</si>
  <si>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</si>
  <si>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</si>
  <si>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</si>
  <si>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</si>
  <si>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</si>
  <si>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</si>
  <si>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</si>
  <si>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</si>
  <si>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</si>
  <si>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</si>
  <si>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</si>
  <si>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</si>
  <si>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</si>
  <si>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</si>
  <si>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</si>
  <si>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</si>
  <si>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</si>
  <si>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</si>
  <si>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</si>
  <si>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</si>
  <si>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</si>
  <si>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</si>
  <si>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</si>
  <si>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</si>
  <si>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</si>
  <si>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</si>
  <si>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</si>
  <si>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</si>
  <si>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</si>
  <si>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</si>
  <si>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</si>
  <si>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</si>
  <si>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</si>
  <si>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</si>
  <si>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</si>
  <si>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</si>
  <si>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</si>
  <si>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</si>
  <si>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</si>
  <si>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</si>
  <si>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</si>
  <si>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</si>
  <si>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</si>
  <si>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</si>
  <si>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</si>
  <si>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</si>
  <si>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</si>
  <si>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</si>
  <si>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</si>
  <si>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</si>
  <si>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</si>
  <si>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</si>
  <si>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</si>
  <si>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</si>
  <si>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</si>
  <si>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</si>
  <si>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</si>
  <si>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</si>
  <si>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</si>
  <si>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</si>
  <si>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</si>
  <si>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</si>
  <si>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</si>
  <si>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</si>
  <si>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</si>
  <si>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</si>
  <si>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</si>
  <si>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</si>
  <si>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</si>
  <si>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</si>
  <si>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</si>
  <si>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</si>
  <si>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</si>
  <si>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</si>
  <si>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</si>
  <si>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</si>
  <si>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</si>
  <si>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</si>
  <si>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</si>
  <si>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</si>
  <si>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</si>
  <si>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</si>
  <si>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</si>
  <si>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</si>
  <si>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</si>
  <si>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</si>
  <si>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</si>
  <si>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</si>
  <si>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</si>
  <si>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</si>
  <si>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</si>
  <si>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</si>
  <si>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</si>
  <si>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</si>
  <si>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</si>
  <si>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</si>
  <si>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</si>
  <si>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</si>
  <si>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</si>
  <si>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</si>
  <si>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</si>
  <si>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</si>
  <si>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</si>
  <si>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</si>
  <si>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</si>
  <si>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</si>
  <si>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</si>
  <si>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</si>
  <si>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</si>
  <si>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</si>
  <si>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</si>
  <si>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</si>
  <si>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</si>
  <si>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</si>
  <si>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</si>
  <si>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</si>
  <si>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</si>
  <si>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</si>
  <si>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</si>
  <si>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</si>
  <si>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</si>
  <si>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</si>
  <si>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</si>
  <si>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</si>
  <si>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</si>
  <si>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</si>
  <si>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</si>
  <si>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</si>
  <si>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</si>
  <si>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</si>
  <si>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</si>
  <si>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</si>
  <si>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</si>
  <si>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</si>
  <si>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</si>
  <si>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</si>
  <si>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</si>
  <si>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</si>
  <si>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</si>
  <si>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</si>
  <si>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</si>
  <si>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</si>
  <si>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</si>
  <si>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</si>
  <si>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</si>
  <si>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</si>
  <si>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</si>
  <si>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</si>
  <si>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</si>
  <si>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</si>
  <si>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</si>
  <si>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</si>
  <si>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</si>
  <si>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</si>
  <si>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</si>
  <si>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</si>
  <si>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</si>
  <si>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</si>
  <si>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</si>
  <si>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</si>
  <si>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</si>
  <si>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</si>
  <si>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</si>
  <si>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</si>
  <si>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</si>
  <si>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</si>
  <si>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</si>
  <si>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</si>
  <si>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</si>
  <si>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</si>
  <si>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</si>
  <si>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</si>
  <si>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</si>
  <si>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</si>
  <si>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</si>
  <si>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</si>
  <si>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</si>
  <si>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</si>
  <si>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</si>
  <si>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</si>
  <si>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</si>
  <si>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</si>
  <si>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</si>
  <si>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</si>
  <si>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</si>
  <si>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</si>
  <si>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</si>
  <si>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</si>
  <si>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</si>
  <si>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</si>
  <si>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</si>
  <si>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</si>
  <si>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</si>
  <si>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</si>
  <si>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</si>
  <si>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</si>
  <si>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</si>
  <si>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</si>
  <si>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</si>
  <si>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</si>
  <si>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</si>
  <si>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</si>
  <si>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</si>
  <si>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</si>
  <si>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</si>
  <si>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</si>
  <si>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</si>
  <si>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</si>
  <si>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</si>
  <si>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</si>
  <si>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</si>
  <si>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</si>
  <si>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</si>
  <si>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</si>
  <si>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</si>
  <si>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</si>
  <si>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</si>
  <si>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</si>
  <si>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</si>
  <si>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</si>
  <si>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</si>
  <si>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</si>
  <si>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</si>
  <si>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</si>
  <si>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</si>
  <si>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</si>
  <si>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</si>
  <si>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</si>
  <si>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</si>
  <si>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</si>
  <si>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</si>
  <si>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</si>
  <si>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</si>
  <si>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</si>
  <si>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</si>
  <si>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</si>
  <si>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</si>
  <si>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</si>
  <si>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</si>
  <si>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</si>
  <si>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</si>
  <si>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</si>
  <si>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</si>
  <si>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</si>
  <si>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</si>
  <si>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</si>
  <si>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</si>
  <si>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</si>
  <si>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</si>
  <si>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</si>
  <si>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</si>
  <si>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</si>
  <si>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</si>
  <si>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</si>
  <si>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</si>
  <si>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</si>
  <si>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</si>
  <si>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</si>
  <si>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</si>
  <si>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</si>
  <si>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</si>
  <si>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</si>
  <si>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</si>
  <si>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</si>
  <si>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</si>
  <si>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</si>
  <si>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</si>
  <si>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</si>
  <si>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</si>
  <si>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</si>
  <si>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</si>
  <si>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</si>
  <si>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</si>
  <si>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</si>
  <si>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</si>
  <si>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</si>
  <si>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</si>
  <si>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</si>
  <si>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</si>
  <si>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</si>
  <si>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</si>
  <si>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</si>
  <si>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</si>
  <si>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</si>
  <si>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</si>
  <si>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</si>
  <si>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</si>
  <si>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</si>
  <si>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</si>
  <si>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</si>
  <si>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</si>
  <si>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</si>
  <si>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</si>
  <si>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</si>
  <si>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</si>
  <si>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</si>
  <si>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</si>
  <si>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</si>
  <si>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</si>
  <si>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</si>
  <si>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</si>
  <si>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</si>
  <si>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</si>
  <si>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</si>
  <si>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</si>
  <si>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</si>
  <si>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</si>
  <si>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</si>
  <si>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</si>
  <si>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</si>
  <si>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</si>
  <si>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</si>
  <si>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</si>
  <si>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</si>
  <si>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</si>
  <si>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</si>
  <si>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</si>
  <si>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</si>
  <si>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</si>
  <si>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</si>
  <si>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</si>
  <si>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</si>
  <si>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</si>
  <si>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</si>
  <si>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</si>
  <si>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</si>
  <si>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</si>
  <si>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</si>
  <si>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</si>
  <si>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</si>
  <si>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</si>
  <si>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</si>
  <si>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</si>
  <si>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</si>
  <si>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</si>
  <si>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</si>
  <si>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</si>
  <si>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</si>
  <si>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</si>
  <si>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</si>
  <si>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</si>
  <si>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</si>
  <si>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</si>
  <si>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</si>
  <si>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</si>
  <si>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</si>
  <si>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</si>
  <si>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</si>
  <si>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</si>
  <si>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</si>
  <si>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</si>
  <si>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</si>
  <si>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</si>
  <si>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</si>
  <si>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</si>
  <si>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</si>
  <si>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</si>
  <si>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</si>
  <si>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</si>
  <si>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</si>
  <si>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</si>
  <si>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</si>
  <si>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</si>
  <si>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</si>
  <si>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</si>
  <si>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</si>
  <si>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</si>
  <si>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</si>
  <si>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</si>
  <si>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</si>
  <si>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</si>
  <si>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</si>
  <si>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</si>
  <si>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</si>
  <si>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</si>
  <si>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</si>
  <si>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</si>
  <si>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</si>
  <si>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</si>
  <si>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</si>
  <si>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</si>
  <si>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</si>
  <si>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</si>
  <si>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</si>
  <si>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</si>
  <si>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</si>
  <si>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</si>
  <si>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</si>
  <si>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</si>
  <si>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</si>
  <si>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</si>
  <si>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</si>
  <si>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</si>
  <si>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</si>
  <si>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</si>
  <si>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</si>
  <si>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</si>
  <si>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</si>
  <si>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</si>
  <si>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</si>
  <si>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</si>
  <si>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</si>
  <si>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</si>
  <si>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</si>
  <si>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</si>
  <si>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</si>
  <si>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</si>
  <si>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</si>
  <si>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</si>
  <si>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</si>
  <si>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</si>
  <si>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</si>
  <si>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</si>
  <si>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</si>
  <si>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</si>
  <si>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</si>
  <si>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</si>
  <si>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</si>
  <si>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</si>
  <si>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</si>
  <si>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</si>
  <si>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</si>
  <si>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</si>
  <si>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</si>
  <si>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</si>
  <si>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</si>
  <si>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</si>
  <si>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</si>
  <si>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</si>
  <si>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</si>
  <si>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</si>
  <si>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</si>
  <si>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</si>
  <si>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</si>
  <si>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</si>
  <si>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</si>
  <si>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</si>
  <si>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</si>
  <si>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</si>
  <si>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</si>
  <si>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</si>
  <si>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</si>
  <si>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</si>
  <si>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</si>
  <si>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</si>
  <si>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</si>
  <si>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</si>
  <si>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</si>
  <si>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</si>
  <si>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</si>
  <si>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</si>
  <si>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</si>
  <si>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</si>
  <si>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</si>
  <si>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</si>
  <si>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</si>
  <si>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</si>
  <si>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</si>
  <si>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</si>
  <si>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</si>
  <si>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</si>
  <si>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</si>
  <si>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</si>
  <si>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</si>
  <si>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</si>
  <si>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</si>
  <si>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</si>
  <si>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</si>
  <si>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</si>
  <si>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</si>
  <si>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</si>
  <si>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</si>
  <si>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</si>
  <si>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</si>
  <si>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</si>
  <si>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</si>
  <si>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</si>
  <si>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</si>
  <si>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</si>
  <si>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</si>
  <si>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</si>
  <si>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</si>
  <si>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</si>
  <si>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</si>
  <si>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</si>
  <si>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</si>
  <si>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</si>
  <si>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</si>
  <si>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</si>
  <si>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</si>
  <si>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</si>
  <si>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</si>
  <si>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</si>
  <si>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</si>
  <si>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</si>
  <si>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</si>
  <si>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</si>
  <si>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</si>
  <si>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</si>
  <si>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</si>
  <si>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</si>
  <si>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</si>
  <si>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</si>
  <si>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</si>
  <si>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</si>
  <si>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</si>
  <si>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</si>
  <si>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</si>
  <si>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</si>
  <si>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</si>
  <si>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</si>
  <si>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</si>
  <si>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</si>
  <si>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</si>
  <si>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</si>
  <si>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</si>
  <si>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</si>
  <si>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</si>
  <si>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</si>
  <si>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</si>
  <si>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</si>
  <si>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</si>
  <si>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</si>
  <si>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</si>
  <si>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</si>
  <si>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</si>
  <si>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</si>
  <si>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</si>
  <si>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</si>
  <si>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</si>
  <si>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</si>
  <si>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</si>
  <si>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</si>
  <si>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</si>
  <si>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</si>
  <si>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</si>
  <si>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</si>
  <si>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</si>
  <si>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</si>
  <si>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</si>
  <si>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</si>
  <si>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</si>
  <si>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</si>
  <si>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</si>
  <si>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</si>
  <si>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</si>
  <si>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</si>
  <si>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</si>
  <si>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</si>
  <si>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</si>
  <si>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</si>
  <si>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</si>
  <si>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</si>
  <si>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</si>
  <si>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</si>
  <si>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</si>
  <si>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</si>
  <si>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</si>
  <si>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</si>
  <si>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</si>
  <si>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</si>
  <si>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</si>
  <si>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</si>
  <si>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</si>
  <si>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</si>
  <si>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</si>
  <si>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</si>
  <si>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</si>
  <si>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</si>
  <si>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</si>
  <si>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</si>
  <si>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</si>
  <si>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</si>
  <si>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</si>
  <si>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</si>
  <si>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</si>
  <si>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</si>
  <si>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</si>
  <si>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</si>
  <si>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</si>
  <si>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</si>
  <si>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</si>
  <si>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</si>
  <si>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</si>
  <si>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</si>
  <si>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</si>
  <si>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</si>
  <si>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</si>
  <si>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</si>
  <si>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</si>
  <si>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</si>
  <si>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</si>
  <si>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</si>
  <si>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</si>
  <si>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</si>
  <si>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</si>
  <si>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</si>
  <si>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</si>
  <si>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</si>
  <si>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</si>
  <si>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</si>
  <si>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</si>
  <si>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</si>
  <si>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</si>
  <si>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</si>
  <si>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</si>
  <si>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</si>
  <si>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</si>
  <si>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</si>
  <si>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</si>
  <si>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</si>
  <si>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</si>
  <si>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</si>
  <si>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</si>
  <si>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</si>
  <si>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</si>
  <si>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</si>
  <si>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</si>
  <si>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</si>
  <si>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</si>
  <si>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</si>
  <si>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</si>
  <si>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</si>
  <si>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</si>
  <si>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</si>
  <si>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</si>
  <si>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</si>
  <si>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</si>
  <si>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</si>
  <si>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</si>
  <si>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</si>
  <si>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</si>
  <si>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</si>
  <si>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</si>
  <si>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</si>
  <si>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</si>
  <si>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</si>
  <si>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</si>
  <si>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</si>
  <si>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</si>
  <si>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</si>
  <si>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</si>
  <si>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</si>
  <si>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</si>
  <si>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</si>
  <si>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</si>
  <si>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</si>
  <si>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</si>
  <si>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</si>
  <si>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</si>
  <si>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</si>
  <si>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</si>
  <si>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</si>
  <si>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</si>
  <si>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</si>
  <si>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</si>
  <si>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</si>
  <si>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</si>
  <si>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</si>
  <si>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</si>
  <si>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</si>
  <si>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</si>
  <si>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</si>
  <si>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</si>
  <si>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</si>
  <si>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</si>
  <si>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</si>
  <si>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</si>
  <si>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</si>
  <si>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</si>
  <si>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</si>
  <si>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</si>
  <si>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</si>
  <si>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</si>
  <si>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</si>
  <si>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</si>
  <si>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</si>
  <si>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</si>
  <si>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</si>
  <si>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</si>
  <si>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</si>
  <si>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</si>
  <si>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</si>
  <si>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</si>
  <si>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</si>
  <si>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</si>
  <si>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</si>
  <si>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</si>
  <si>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</si>
  <si>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</si>
  <si>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</si>
  <si>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</si>
  <si>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</si>
  <si>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</si>
  <si>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</si>
  <si>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</si>
  <si>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</si>
  <si>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</si>
  <si>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</si>
  <si>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</si>
  <si>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</si>
  <si>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</si>
  <si>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</si>
  <si>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</si>
  <si>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</si>
  <si>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</si>
  <si>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</si>
  <si>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</si>
  <si>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</si>
  <si>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</si>
  <si>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</si>
  <si>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</si>
  <si>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</si>
  <si>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</si>
  <si>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</si>
  <si>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</si>
  <si>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</si>
  <si>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</si>
  <si>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</si>
  <si>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</si>
  <si>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</si>
  <si>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</si>
  <si>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</si>
  <si>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</si>
  <si>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</si>
  <si>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</si>
  <si>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</si>
  <si>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</si>
  <si>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</si>
  <si>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</si>
  <si>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</si>
  <si>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</si>
  <si>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</si>
  <si>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</si>
  <si>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</si>
  <si>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</si>
  <si>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</si>
  <si>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</si>
  <si>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</si>
  <si>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</si>
  <si>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</si>
  <si>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</si>
  <si>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</si>
  <si>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</si>
  <si>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</si>
  <si>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</si>
  <si>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</si>
  <si>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</si>
  <si>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</si>
  <si>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</si>
  <si>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</si>
  <si>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</si>
  <si>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</si>
  <si>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</si>
  <si>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</si>
  <si>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</si>
  <si>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</si>
  <si>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</si>
  <si>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</si>
  <si>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</si>
  <si>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</si>
  <si>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</si>
  <si>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</si>
  <si>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</si>
  <si>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</si>
  <si>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</si>
  <si>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</si>
  <si>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</si>
  <si>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</si>
  <si>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</si>
  <si>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</si>
  <si>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</si>
  <si>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</si>
  <si>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</si>
  <si>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</si>
  <si>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</si>
  <si>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</si>
  <si>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</si>
  <si>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</si>
  <si>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</si>
  <si>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</si>
  <si>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</si>
  <si>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</si>
  <si>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</si>
  <si>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</si>
  <si>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</si>
  <si>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</si>
  <si>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</si>
  <si>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</si>
  <si>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</si>
  <si>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</si>
  <si>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</si>
  <si>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</si>
  <si>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</si>
  <si>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</si>
  <si>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</si>
  <si>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</si>
  <si>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</si>
  <si>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</si>
  <si>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</si>
  <si>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</si>
  <si>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</si>
  <si>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</si>
  <si>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</si>
  <si>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</si>
  <si>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</si>
  <si>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</si>
  <si>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</si>
  <si>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</si>
  <si>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</si>
  <si>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</si>
  <si>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</si>
  <si>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</si>
  <si>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</si>
  <si>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</si>
  <si>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</si>
  <si>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</si>
  <si>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</si>
  <si>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</si>
  <si>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</si>
  <si>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</si>
  <si>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</si>
  <si>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</si>
  <si>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</si>
  <si>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</si>
  <si>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</si>
  <si>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</si>
  <si>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</si>
  <si>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</si>
  <si>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</si>
  <si>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</si>
  <si>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</si>
  <si>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</si>
  <si>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</si>
  <si>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</si>
  <si>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</si>
  <si>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</si>
  <si>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</si>
  <si>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</si>
  <si>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</si>
  <si>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</si>
  <si>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</si>
  <si>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</si>
  <si>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</si>
  <si>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</si>
  <si>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</si>
  <si>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</si>
  <si>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</si>
  <si>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</si>
  <si>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</si>
  <si>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</si>
  <si>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</si>
  <si>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</si>
  <si>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</si>
  <si>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</si>
  <si>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</si>
  <si>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</si>
  <si>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</si>
  <si>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</si>
  <si>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</si>
  <si>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</si>
  <si>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</si>
  <si>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</si>
  <si>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</si>
  <si>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</si>
  <si>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</si>
  <si>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</si>
  <si>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</si>
  <si>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</si>
  <si>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</si>
  <si>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</si>
  <si>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</si>
  <si>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</si>
  <si>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</si>
  <si>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</si>
  <si>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</si>
  <si>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</si>
  <si>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</si>
  <si>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</si>
  <si>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</si>
  <si>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</si>
  <si>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</si>
  <si>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</si>
  <si>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</si>
  <si>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</si>
  <si>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</si>
  <si>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</si>
  <si>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</si>
  <si>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</si>
  <si>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</si>
  <si>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</si>
  <si>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</si>
  <si>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</si>
  <si>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</si>
  <si>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</si>
  <si>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</si>
  <si>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</si>
  <si>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</si>
  <si>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</si>
  <si>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</si>
  <si>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</si>
  <si>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</si>
  <si>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</si>
  <si>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</si>
  <si>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</si>
  <si>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</si>
  <si>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</si>
  <si>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</si>
  <si>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</si>
  <si>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</si>
  <si>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</si>
  <si>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</si>
  <si>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</si>
  <si>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</si>
  <si>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</si>
  <si>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</si>
  <si>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</si>
  <si>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</si>
  <si>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</si>
  <si>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</si>
  <si>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</si>
  <si>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</si>
  <si>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</si>
  <si>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</si>
  <si>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</si>
  <si>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</si>
  <si>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</si>
  <si>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</si>
  <si>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</si>
  <si>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</si>
  <si>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</si>
  <si>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</si>
  <si>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</si>
  <si>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</si>
  <si>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</si>
  <si>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</si>
  <si>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</si>
  <si>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</si>
  <si>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</si>
  <si>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</si>
  <si>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</si>
  <si>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</si>
  <si>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</si>
  <si>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</si>
  <si>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</si>
  <si>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</si>
  <si>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</si>
  <si>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</si>
  <si>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</si>
  <si>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</si>
  <si>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</si>
  <si>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</si>
  <si>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</si>
  <si>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</si>
  <si>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</si>
  <si>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</si>
  <si>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</si>
  <si>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</si>
  <si>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</si>
  <si>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</si>
  <si>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</si>
  <si>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</si>
  <si>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</si>
  <si>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</si>
  <si>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</si>
  <si>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</si>
  <si>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</si>
  <si>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</si>
  <si>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</si>
  <si>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</si>
  <si>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</si>
  <si>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</si>
  <si>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</si>
  <si>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</si>
  <si>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</si>
  <si>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</si>
  <si>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</si>
  <si>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</si>
  <si>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</si>
  <si>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</si>
  <si>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</si>
  <si>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</si>
  <si>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</si>
  <si>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</si>
  <si>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</si>
  <si>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</si>
  <si>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</si>
  <si>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</si>
  <si>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</si>
  <si>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</si>
  <si>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</si>
  <si>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</si>
  <si>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</si>
  <si>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</si>
  <si>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</si>
  <si>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</si>
  <si>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</si>
  <si>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</si>
  <si>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</si>
  <si>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</si>
  <si>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</si>
  <si>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</si>
  <si>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</si>
  <si>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</si>
  <si>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</si>
  <si>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</si>
  <si>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</si>
  <si>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</si>
  <si>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</si>
  <si>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</si>
  <si>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</si>
  <si>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</si>
  <si>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</si>
  <si>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</si>
  <si>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</si>
  <si>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</si>
  <si>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</si>
  <si>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</si>
  <si>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</si>
  <si>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</si>
  <si>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</si>
  <si>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</si>
  <si>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</si>
  <si>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</si>
  <si>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</si>
  <si>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</si>
  <si>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</si>
  <si>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</si>
  <si>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</si>
  <si>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</si>
  <si>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</si>
  <si>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</si>
  <si>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</si>
  <si>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</si>
  <si>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</si>
  <si>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</si>
  <si>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</si>
  <si>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</si>
  <si>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</si>
  <si>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</si>
  <si>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</si>
  <si>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</si>
  <si>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</si>
  <si>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</si>
  <si>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</si>
  <si>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</si>
  <si>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</si>
  <si>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</si>
  <si>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</si>
  <si>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</si>
  <si>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</si>
  <si>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</si>
  <si>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</si>
  <si>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</si>
  <si>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</si>
  <si>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</si>
  <si>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</si>
  <si>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</si>
  <si>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</si>
  <si>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</si>
  <si>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</si>
  <si>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</si>
  <si>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</si>
  <si>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</si>
  <si>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</si>
  <si>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</si>
  <si>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</si>
  <si>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</si>
  <si>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</si>
  <si>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</si>
  <si>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</si>
  <si>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</si>
  <si>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</si>
  <si>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</si>
  <si>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</si>
  <si>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</si>
  <si>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</si>
  <si>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</si>
  <si>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</si>
  <si>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</si>
  <si>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</si>
  <si>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</si>
  <si>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</si>
  <si>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</si>
  <si>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</si>
  <si>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</si>
  <si>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</si>
  <si>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</si>
  <si>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</si>
  <si>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</si>
  <si>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</si>
  <si>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</si>
  <si>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</si>
  <si>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</si>
  <si>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</si>
  <si>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</si>
  <si>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</si>
  <si>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</si>
  <si>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</si>
  <si>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</si>
  <si>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</si>
  <si>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</si>
  <si>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</si>
  <si>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</si>
  <si>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</si>
  <si>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</si>
  <si>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</si>
  <si>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</si>
  <si>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</si>
  <si>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</si>
  <si>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</si>
  <si>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</si>
  <si>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</si>
  <si>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</si>
  <si>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</si>
  <si>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</si>
  <si>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</si>
  <si>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</si>
  <si>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</si>
  <si>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</si>
  <si>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</si>
  <si>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</si>
  <si>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</si>
  <si>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</si>
  <si>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</si>
  <si>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</si>
  <si>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</si>
  <si>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</si>
  <si>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</si>
  <si>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</si>
  <si>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</si>
  <si>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</si>
  <si>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</si>
  <si>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</si>
  <si>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</si>
  <si>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</si>
  <si>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</si>
  <si>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</si>
  <si>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</si>
  <si>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</si>
  <si>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</si>
  <si>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</si>
  <si>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</si>
  <si>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</si>
  <si>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</si>
  <si>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</si>
  <si>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</si>
  <si>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</si>
  <si>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</si>
  <si>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</si>
  <si>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</si>
  <si>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</si>
  <si>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</si>
  <si>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</si>
  <si>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</si>
  <si>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</si>
  <si>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</si>
  <si>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</si>
  <si>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</si>
  <si>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</si>
  <si>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</si>
  <si>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</si>
  <si>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</si>
  <si>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</si>
  <si>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</si>
  <si>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</si>
  <si>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</si>
  <si>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</si>
  <si>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</si>
  <si>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</si>
  <si>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</si>
  <si>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</si>
  <si>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</si>
  <si>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</si>
  <si>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</si>
  <si>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</si>
  <si>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</si>
  <si>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</si>
  <si>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</si>
  <si>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</si>
  <si>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</si>
  <si>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</si>
  <si>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</si>
  <si>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</si>
  <si>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</si>
  <si>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</si>
  <si>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</si>
  <si>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</si>
  <si>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</si>
  <si>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</si>
  <si>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</si>
  <si>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</si>
  <si>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</si>
  <si>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</si>
  <si>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</si>
  <si>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</si>
  <si>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</si>
  <si>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</si>
  <si>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</si>
  <si>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</si>
  <si>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</si>
  <si>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</si>
  <si>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</si>
  <si>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</si>
  <si>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</si>
  <si>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</si>
  <si>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</si>
  <si>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</si>
  <si>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</si>
  <si>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</si>
  <si>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</si>
  <si>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</si>
  <si>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</si>
  <si>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</si>
  <si>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</si>
  <si>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</si>
  <si>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</si>
  <si>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</si>
  <si>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</si>
  <si>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</si>
  <si>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</si>
  <si>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</si>
  <si>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</si>
  <si>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</si>
  <si>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</si>
  <si>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</si>
  <si>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</si>
  <si>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</si>
  <si>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</si>
  <si>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</si>
  <si>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</si>
  <si>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</si>
  <si>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</si>
  <si>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</si>
  <si>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</si>
  <si>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</si>
  <si>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</si>
  <si>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</si>
  <si>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</si>
  <si>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</si>
  <si>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</si>
  <si>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</si>
  <si>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</si>
  <si>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</si>
  <si>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</si>
  <si>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</si>
  <si>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</si>
  <si>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</si>
  <si>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</si>
  <si>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</si>
  <si>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</si>
  <si>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</si>
  <si>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</si>
  <si>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</si>
  <si>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</si>
  <si>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</si>
  <si>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</si>
  <si>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</si>
  <si>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</si>
  <si>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</si>
  <si>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</si>
  <si>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</si>
  <si>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</si>
  <si>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</si>
  <si>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</si>
  <si>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</si>
  <si>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</si>
  <si>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</si>
  <si>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</si>
  <si>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</si>
  <si>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</si>
  <si>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</si>
  <si>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</si>
  <si>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</si>
  <si>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</si>
  <si>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</si>
  <si>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</si>
  <si>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</si>
  <si>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</si>
  <si>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</si>
  <si>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</si>
  <si>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</si>
  <si>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</si>
  <si>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</si>
  <si>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</si>
  <si>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</si>
  <si>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</si>
  <si>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</si>
  <si>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</si>
  <si>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</si>
  <si>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</si>
  <si>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</si>
  <si>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</si>
  <si>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</si>
  <si>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</si>
  <si>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</si>
  <si>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</si>
  <si>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</si>
  <si>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</si>
  <si>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</si>
  <si>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</si>
  <si>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</si>
  <si>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</si>
  <si>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</si>
  <si>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</si>
  <si>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</si>
  <si>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</si>
  <si>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</si>
  <si>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</si>
  <si>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</si>
  <si>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</si>
  <si>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</si>
  <si>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</si>
  <si>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</si>
  <si>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</si>
  <si>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</si>
  <si>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</si>
  <si>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</si>
  <si>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</si>
  <si>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</si>
  <si>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</si>
  <si>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</si>
  <si>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</si>
  <si>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</si>
  <si>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</si>
  <si>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</si>
  <si>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</si>
  <si>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</si>
  <si>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</si>
  <si>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</si>
  <si>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</si>
  <si>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</si>
  <si>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</si>
  <si>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</si>
  <si>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</si>
  <si>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</si>
  <si>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</si>
  <si>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</si>
  <si>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</si>
  <si>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</si>
  <si>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</si>
  <si>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</si>
  <si>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</si>
  <si>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</si>
  <si>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</si>
  <si>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</si>
  <si>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</si>
  <si>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</si>
  <si>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</si>
  <si>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</si>
  <si>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</si>
  <si>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</si>
  <si>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</si>
  <si>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</si>
  <si>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</si>
  <si>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</si>
  <si>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</si>
  <si>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</si>
  <si>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</si>
  <si>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</si>
  <si>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</si>
  <si>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</si>
  <si>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</si>
  <si>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</si>
  <si>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</si>
  <si>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</si>
  <si>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</si>
  <si>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</si>
  <si>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</si>
  <si>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</si>
  <si>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</si>
  <si>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</si>
  <si>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</si>
  <si>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</si>
  <si>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</si>
  <si>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</si>
  <si>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</si>
  <si>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</si>
  <si>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</si>
  <si>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</si>
  <si>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</si>
  <si>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</si>
  <si>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</si>
  <si>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</si>
  <si>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</si>
  <si>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</si>
  <si>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</si>
  <si>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</si>
  <si>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</si>
  <si>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</si>
  <si>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</si>
  <si>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</si>
  <si>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</si>
  <si>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</si>
  <si>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</si>
  <si>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</si>
  <si>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</si>
  <si>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</si>
  <si>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</si>
  <si>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</si>
  <si>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</si>
  <si>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</si>
  <si>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</si>
  <si>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</si>
  <si>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</si>
  <si>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</si>
  <si>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</si>
  <si>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</si>
  <si>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</si>
  <si>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</si>
  <si>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</si>
  <si>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</si>
  <si>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</si>
  <si>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</si>
  <si>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</si>
  <si>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</si>
  <si>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</si>
  <si>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</si>
  <si>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</si>
  <si>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</si>
  <si>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</si>
  <si>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</si>
  <si>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</si>
  <si>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</si>
  <si>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</si>
  <si>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</si>
  <si>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</si>
  <si>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</si>
  <si>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</si>
  <si>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</si>
  <si>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</si>
  <si>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</si>
  <si>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</si>
  <si>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</si>
  <si>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</si>
  <si>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</si>
  <si>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</si>
  <si>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</si>
  <si>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</si>
  <si>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</si>
  <si>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</si>
  <si>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</si>
  <si>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</si>
  <si>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</si>
  <si>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</si>
  <si>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</si>
  <si>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</si>
  <si>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</si>
  <si>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</si>
  <si>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</si>
  <si>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</si>
  <si>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</si>
  <si>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</si>
  <si>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</si>
  <si>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</si>
  <si>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</si>
  <si>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</si>
  <si>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</si>
  <si>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</si>
  <si>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</si>
  <si>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</si>
  <si>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</si>
  <si>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</si>
  <si>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</si>
  <si>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</si>
  <si>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</si>
  <si>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</si>
  <si>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</si>
  <si>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</si>
  <si>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</si>
  <si>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</si>
  <si>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</si>
  <si>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</si>
  <si>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</si>
  <si>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</si>
  <si>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</si>
  <si>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</si>
  <si>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</si>
  <si>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</si>
  <si>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</si>
  <si>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</si>
  <si>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</si>
  <si>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</si>
  <si>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</si>
  <si>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</si>
  <si>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</si>
  <si>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</si>
  <si>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</si>
  <si>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</si>
  <si>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</si>
  <si>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</si>
  <si>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</si>
  <si>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</si>
  <si>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</si>
  <si>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</si>
  <si>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</si>
  <si>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</si>
  <si>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</si>
  <si>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</si>
  <si>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</si>
  <si>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</si>
  <si>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</si>
  <si>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</si>
  <si>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</si>
  <si>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</si>
  <si>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</si>
  <si>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</si>
  <si>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</si>
  <si>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</si>
  <si>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</si>
  <si>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</si>
  <si>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</si>
  <si>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</si>
  <si>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</si>
  <si>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</si>
  <si>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</si>
  <si>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</si>
  <si>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</si>
  <si>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</si>
  <si>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</si>
  <si>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</si>
  <si>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</si>
  <si>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</si>
  <si>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</si>
  <si>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</si>
  <si>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</si>
  <si>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</si>
  <si>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</si>
  <si>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</si>
  <si>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</si>
  <si>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</si>
  <si>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</si>
  <si>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</si>
  <si>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</si>
  <si>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</si>
  <si>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</si>
  <si>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</si>
  <si>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</si>
  <si>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</si>
  <si>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</si>
  <si>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</si>
  <si>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</si>
  <si>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</si>
  <si>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</si>
  <si>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</si>
  <si>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</si>
  <si>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</si>
  <si>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</si>
  <si>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</si>
  <si>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</si>
  <si>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</si>
  <si>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</si>
  <si>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</si>
  <si>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</si>
  <si>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</si>
  <si>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</si>
  <si>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</si>
  <si>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</si>
  <si>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</si>
  <si>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</si>
  <si>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</si>
  <si>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</si>
  <si>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</si>
  <si>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</si>
  <si>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</si>
  <si>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</si>
  <si>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</si>
  <si>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</si>
  <si>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</si>
  <si>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</si>
  <si>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</si>
  <si>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</si>
  <si>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</si>
  <si>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</si>
  <si>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</si>
  <si>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</si>
  <si>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</si>
  <si>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</si>
  <si>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</si>
  <si>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</si>
  <si>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</si>
  <si>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</si>
  <si>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</si>
  <si>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</si>
  <si>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</si>
  <si>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</si>
  <si>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</si>
  <si>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</si>
  <si>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</si>
  <si>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</si>
  <si>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</si>
  <si>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</si>
  <si>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</si>
  <si>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</si>
  <si>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</si>
  <si>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</si>
  <si>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</si>
  <si>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</si>
  <si>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</si>
  <si>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</si>
  <si>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</si>
  <si>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</si>
  <si>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</si>
  <si>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</si>
  <si>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</si>
  <si>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</si>
  <si>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</si>
  <si>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</si>
  <si>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</si>
  <si>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</si>
  <si>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</si>
  <si>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</si>
  <si>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</si>
  <si>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</si>
  <si>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</si>
  <si>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</si>
  <si>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</si>
  <si>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</si>
  <si>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</si>
  <si>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</si>
  <si>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</si>
  <si>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</si>
  <si>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</si>
  <si>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</si>
  <si>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</si>
  <si>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</si>
  <si>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</si>
  <si>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</si>
  <si>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</si>
  <si>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</si>
  <si>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</si>
  <si>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</si>
  <si>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</si>
  <si>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</si>
  <si>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</si>
  <si>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</si>
  <si>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</si>
  <si>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</si>
  <si>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</si>
  <si>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</si>
  <si>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</si>
  <si>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</si>
  <si>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</si>
  <si>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</si>
  <si>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</si>
  <si>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</si>
  <si>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</si>
  <si>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</si>
  <si>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</si>
  <si>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</si>
  <si>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</si>
  <si>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</si>
  <si>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</si>
  <si>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</si>
  <si>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</si>
  <si>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</si>
  <si>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</si>
  <si>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</si>
  <si>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</si>
  <si>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</si>
  <si>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</si>
  <si>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</si>
  <si>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</si>
  <si>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</si>
  <si>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</si>
  <si>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</si>
  <si>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</si>
  <si>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</si>
  <si>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</si>
  <si>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</si>
  <si>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</si>
  <si>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</si>
  <si>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</si>
  <si>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</si>
  <si>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</si>
  <si>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</si>
  <si>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</si>
  <si>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</si>
  <si>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</si>
  <si>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</si>
  <si>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</si>
  <si>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</si>
  <si>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</si>
  <si>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</si>
  <si>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</si>
  <si>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</si>
  <si>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</si>
  <si>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</si>
  <si>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</si>
  <si>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</si>
  <si>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</si>
  <si>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</si>
  <si>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</si>
  <si>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</si>
  <si>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</si>
  <si>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</si>
  <si>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</si>
  <si>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</si>
  <si>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</si>
  <si>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</si>
  <si>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</si>
  <si>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</si>
  <si>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</si>
  <si>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</si>
  <si>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</si>
  <si>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</si>
  <si>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</si>
  <si>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</si>
  <si>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</si>
  <si>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</si>
  <si>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</si>
  <si>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</si>
  <si>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</si>
  <si>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</si>
  <si>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</si>
  <si>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</si>
  <si>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</si>
  <si>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</si>
  <si>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</si>
  <si>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</si>
  <si>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</si>
  <si>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</si>
  <si>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</si>
  <si>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</si>
  <si>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</si>
  <si>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</si>
  <si>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</si>
  <si>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</si>
  <si>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</si>
  <si>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</si>
  <si>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</si>
  <si>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</si>
  <si>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</si>
  <si>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</si>
  <si>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</si>
  <si>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</si>
  <si>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</si>
  <si>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</si>
  <si>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</si>
  <si>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</si>
  <si>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</si>
  <si>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</si>
  <si>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</si>
  <si>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</si>
  <si>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</si>
  <si>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</si>
  <si>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</si>
  <si>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</si>
  <si>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</si>
  <si>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</si>
  <si>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</si>
  <si>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</si>
  <si>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</si>
  <si>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</si>
  <si>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</si>
  <si>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</si>
  <si>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</si>
  <si>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</si>
  <si>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</si>
  <si>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</si>
  <si>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</si>
  <si>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</si>
  <si>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</si>
  <si>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</si>
  <si>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</si>
  <si>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</si>
  <si>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</si>
  <si>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</si>
  <si>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</si>
  <si>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</si>
  <si>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</si>
  <si>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</si>
  <si>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</si>
  <si>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</si>
  <si>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</si>
  <si>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</si>
  <si>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</si>
  <si>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</si>
  <si>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</si>
  <si>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</si>
  <si>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</si>
  <si>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</si>
  <si>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</si>
  <si>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</si>
  <si>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</si>
  <si>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</si>
  <si>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</si>
  <si>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</si>
  <si>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</si>
  <si>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</si>
  <si>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</si>
  <si>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</si>
  <si>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</si>
  <si>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</si>
  <si>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</si>
  <si>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</si>
  <si>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</si>
  <si>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</si>
  <si>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</si>
  <si>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</si>
  <si>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</si>
  <si>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</si>
  <si>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</si>
  <si>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</si>
  <si>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</si>
  <si>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</si>
  <si>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</si>
  <si>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</si>
  <si>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</si>
  <si>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</si>
  <si>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</si>
  <si>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</si>
  <si>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</si>
  <si>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</si>
  <si>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</si>
  <si>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</si>
  <si>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</si>
  <si>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</si>
  <si>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</si>
  <si>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</si>
  <si>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</si>
  <si>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</si>
  <si>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</si>
  <si>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</si>
  <si>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</si>
  <si>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</si>
  <si>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</si>
  <si>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</si>
  <si>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</si>
  <si>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</si>
  <si>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</si>
  <si>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</si>
  <si>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</si>
  <si>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</si>
  <si>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</si>
  <si>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</si>
  <si>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</si>
  <si>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</si>
  <si>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</si>
  <si>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</si>
  <si>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</si>
  <si>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</si>
  <si>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</si>
  <si>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</si>
  <si>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</si>
  <si>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</si>
  <si>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</si>
  <si>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</si>
  <si>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</si>
  <si>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</si>
  <si>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</si>
  <si>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</si>
  <si>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</si>
  <si>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</si>
  <si>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</si>
  <si>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</si>
  <si>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</si>
  <si>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</si>
  <si>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</si>
  <si>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</si>
  <si>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</si>
  <si>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</si>
  <si>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</si>
  <si>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</si>
  <si>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</si>
  <si>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</si>
  <si>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</si>
  <si>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</si>
  <si>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</si>
  <si>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</si>
  <si>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</si>
  <si>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</si>
  <si>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</si>
  <si>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</si>
  <si>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</si>
  <si>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</si>
  <si>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</si>
  <si>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</si>
  <si>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</si>
  <si>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</si>
  <si>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</si>
  <si>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</si>
  <si>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</si>
  <si>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</si>
  <si>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</si>
  <si>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</si>
  <si>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</si>
  <si>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</si>
  <si>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</si>
  <si>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</si>
  <si>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</si>
  <si>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</si>
  <si>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</si>
  <si>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</si>
  <si>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</si>
  <si>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</si>
  <si>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</si>
  <si>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</si>
  <si>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</si>
  <si>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</si>
  <si>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</si>
  <si>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</si>
  <si>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</si>
  <si>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</si>
  <si>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</si>
  <si>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</si>
  <si>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</si>
  <si>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</si>
  <si>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</si>
  <si>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</si>
  <si>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</si>
  <si>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</si>
  <si>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</si>
  <si>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</si>
  <si>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</si>
  <si>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</si>
  <si>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</si>
  <si>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</si>
  <si>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</si>
  <si>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</si>
  <si>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</si>
  <si>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</si>
  <si>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</si>
  <si>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</si>
  <si>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</si>
  <si>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</si>
  <si>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</si>
  <si>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</si>
  <si>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</si>
  <si>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</si>
  <si>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</si>
  <si>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</si>
  <si>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</si>
  <si>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</si>
  <si>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</si>
  <si>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</si>
  <si>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</si>
  <si>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</si>
  <si>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</si>
  <si>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</si>
  <si>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</si>
  <si>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</si>
  <si>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</si>
  <si>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</si>
  <si>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</si>
  <si>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</si>
  <si>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</si>
  <si>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</si>
  <si>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</si>
  <si>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</si>
  <si>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</si>
  <si>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</si>
  <si>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</si>
  <si>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</si>
  <si>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</si>
  <si>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</si>
  <si>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</si>
  <si>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</si>
  <si>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</si>
  <si>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</si>
  <si>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</si>
  <si>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</si>
  <si>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</si>
  <si>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</si>
  <si>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</si>
  <si>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</si>
  <si>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</si>
  <si>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</si>
  <si>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</si>
  <si>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</si>
  <si>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</si>
  <si>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</si>
  <si>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</si>
  <si>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</si>
  <si>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</si>
  <si>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</si>
  <si>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</si>
  <si>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</si>
  <si>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</si>
  <si>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</si>
  <si>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</si>
  <si>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</si>
  <si>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</si>
  <si>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</si>
  <si>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</si>
  <si>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</si>
  <si>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</si>
  <si>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</si>
  <si>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</si>
  <si>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</si>
  <si>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</si>
  <si>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</si>
  <si>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</si>
  <si>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</si>
  <si>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</si>
  <si>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</si>
  <si>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</si>
  <si>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</si>
  <si>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</si>
  <si>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</si>
  <si>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</si>
  <si>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</si>
  <si>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</si>
  <si>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</si>
  <si>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</si>
  <si>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</si>
  <si>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</si>
  <si>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</si>
  <si>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</si>
  <si>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</si>
  <si>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</si>
  <si>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</si>
  <si>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</si>
  <si>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</si>
  <si>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</si>
  <si>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</si>
  <si>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</si>
  <si>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</si>
  <si>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</si>
  <si>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</si>
  <si>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</si>
  <si>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</si>
  <si>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</si>
  <si>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</si>
  <si>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</si>
  <si>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</si>
  <si>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</si>
  <si>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</si>
  <si>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</si>
  <si>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</si>
  <si>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</si>
  <si>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</si>
  <si>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</si>
  <si>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</si>
  <si>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</si>
  <si>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</si>
  <si>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</si>
  <si>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</si>
  <si>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</si>
  <si>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</si>
  <si>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</si>
  <si>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</si>
  <si>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</si>
  <si>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</si>
  <si>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</si>
  <si>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</si>
  <si>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</si>
  <si>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</si>
  <si>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</si>
  <si>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</si>
  <si>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</si>
  <si>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</si>
  <si>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</si>
  <si>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</si>
  <si>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</si>
  <si>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</si>
  <si>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</si>
  <si>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</si>
  <si>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</si>
  <si>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</si>
  <si>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</si>
  <si>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</si>
  <si>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</si>
  <si>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</si>
  <si>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</si>
  <si>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</si>
  <si>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</si>
  <si>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</si>
  <si>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</si>
  <si>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</si>
  <si>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</si>
  <si>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</si>
  <si>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</si>
  <si>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</si>
  <si>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</si>
  <si>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</si>
  <si>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</si>
  <si>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</si>
  <si>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</si>
  <si>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</si>
  <si>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</si>
  <si>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</si>
  <si>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</si>
  <si>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</si>
  <si>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</si>
  <si>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</si>
  <si>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</si>
  <si>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</si>
  <si>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</si>
  <si>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</si>
  <si>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</si>
  <si>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</si>
  <si>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</si>
  <si>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</si>
  <si>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</si>
  <si>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</si>
  <si>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</si>
  <si>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</si>
  <si>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</si>
  <si>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</si>
  <si>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</si>
  <si>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</si>
  <si>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</si>
  <si>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</si>
  <si>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</si>
  <si>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</si>
  <si>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</si>
  <si>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</si>
  <si>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</si>
  <si>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</si>
  <si>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</si>
  <si>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</si>
  <si>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</si>
  <si>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</si>
  <si>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</si>
  <si>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</si>
  <si>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</si>
  <si>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</si>
  <si>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</si>
  <si>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</si>
  <si>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</si>
  <si>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</si>
  <si>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</si>
  <si>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</si>
  <si>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</si>
  <si>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</si>
  <si>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</si>
  <si>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</si>
  <si>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</si>
  <si>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</si>
  <si>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</si>
  <si>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</si>
  <si>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</si>
  <si>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</si>
  <si>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</si>
  <si>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</si>
  <si>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</si>
  <si>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</si>
  <si>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</si>
  <si>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</si>
  <si>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</si>
  <si>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</si>
  <si>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</si>
  <si>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</si>
  <si>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</si>
  <si>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</si>
  <si>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</si>
  <si>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</si>
  <si>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</si>
  <si>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</si>
  <si>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</si>
  <si>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</si>
  <si>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</si>
  <si>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</si>
  <si>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</si>
  <si>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</si>
  <si>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</si>
  <si>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</si>
  <si>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</si>
  <si>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</si>
  <si>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</si>
  <si>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</si>
  <si>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</si>
  <si>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</si>
  <si>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</si>
  <si>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</si>
  <si>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</si>
  <si>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</si>
  <si>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</si>
  <si>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</si>
  <si>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</si>
  <si>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</si>
  <si>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</si>
  <si>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</si>
  <si>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</si>
  <si>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</si>
  <si>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</si>
  <si>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</si>
  <si>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</si>
  <si>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</si>
  <si>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</si>
  <si>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</si>
  <si>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</si>
  <si>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</si>
  <si>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</si>
  <si>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</si>
  <si>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</si>
  <si>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</si>
  <si>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</si>
  <si>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</si>
  <si>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</si>
  <si>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</si>
  <si>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</si>
  <si>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</si>
  <si>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</si>
  <si>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</si>
  <si>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</si>
  <si>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</si>
  <si>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</si>
  <si>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</si>
  <si>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</si>
  <si>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</si>
  <si>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</si>
  <si>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</si>
  <si>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</si>
  <si>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</si>
  <si>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</si>
  <si>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</si>
  <si>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</si>
  <si>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</si>
  <si>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</si>
  <si>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</si>
  <si>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</si>
  <si>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</si>
  <si>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</si>
  <si>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</si>
  <si>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</si>
  <si>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</si>
  <si>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</si>
  <si>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</si>
  <si>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</si>
  <si>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</si>
  <si>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</si>
  <si>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</si>
  <si>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</si>
  <si>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</si>
  <si>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</si>
  <si>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</si>
  <si>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</si>
  <si>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</si>
  <si>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</si>
  <si>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</si>
  <si>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</si>
  <si>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</si>
  <si>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</si>
  <si>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</si>
  <si>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</si>
  <si>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</si>
  <si>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</si>
  <si>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</si>
  <si>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</si>
  <si>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</si>
  <si>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</si>
  <si>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</si>
  <si>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</si>
  <si>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</si>
  <si>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</si>
  <si>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</si>
  <si>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</si>
  <si>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</si>
  <si>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</si>
  <si>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</si>
  <si>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</si>
  <si>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</si>
  <si>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</si>
  <si>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</si>
  <si>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</si>
  <si>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</si>
  <si>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</si>
  <si>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</si>
  <si>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</si>
  <si>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</si>
  <si>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</si>
  <si>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</si>
  <si>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</si>
  <si>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</si>
  <si>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</si>
  <si>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</si>
  <si>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</si>
  <si>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</si>
  <si>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</si>
  <si>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</si>
  <si>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</si>
  <si>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</si>
  <si>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</si>
  <si>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</si>
  <si>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</si>
  <si>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</si>
  <si>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</si>
  <si>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</si>
  <si>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</si>
  <si>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</si>
  <si>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</si>
  <si>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</si>
  <si>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</si>
  <si>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</si>
  <si>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</si>
  <si>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</si>
  <si>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</si>
  <si>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</si>
  <si>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</si>
  <si>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</si>
  <si>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</si>
  <si>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</si>
  <si>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</si>
  <si>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</si>
  <si>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</si>
  <si>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</si>
  <si>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</si>
  <si>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</si>
  <si>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</si>
  <si>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</si>
  <si>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</si>
  <si>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</si>
  <si>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</si>
  <si>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</si>
  <si>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</si>
  <si>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</si>
  <si>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</si>
  <si>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</si>
  <si>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</si>
  <si>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</si>
  <si>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</si>
  <si>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</si>
  <si>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</si>
  <si>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</si>
  <si>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</si>
  <si>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</si>
  <si>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</si>
  <si>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</si>
  <si>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</si>
  <si>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</si>
  <si>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</si>
  <si>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</si>
  <si>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</si>
  <si>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</si>
  <si>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</si>
  <si>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</si>
  <si>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</si>
  <si>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</si>
  <si>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</si>
  <si>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</si>
  <si>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</si>
  <si>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</si>
  <si>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</si>
  <si>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</si>
  <si>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</si>
  <si>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</si>
  <si>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</si>
  <si>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</si>
  <si>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</si>
  <si>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</si>
  <si>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</si>
  <si>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</si>
  <si>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</si>
  <si>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</si>
  <si>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</si>
  <si>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</si>
  <si>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</si>
  <si>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</si>
  <si>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</si>
  <si>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</si>
  <si>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</si>
  <si>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</si>
  <si>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</si>
  <si>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</si>
  <si>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</si>
  <si>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</si>
  <si>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</si>
  <si>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</si>
  <si>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</si>
  <si>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</si>
  <si>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</si>
  <si>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</si>
  <si>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</si>
  <si>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</si>
  <si>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</si>
  <si>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</si>
  <si>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</si>
  <si>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</si>
  <si>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</si>
  <si>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</si>
  <si>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</si>
  <si>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</si>
  <si>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</si>
  <si>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</si>
  <si>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</si>
  <si>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</si>
  <si>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</si>
  <si>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</si>
  <si>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</si>
  <si>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</si>
  <si>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</si>
  <si>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</si>
  <si>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</si>
  <si>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</si>
  <si>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</si>
  <si>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</si>
  <si>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</si>
  <si>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</si>
  <si>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</si>
  <si>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</si>
  <si>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</si>
  <si>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</si>
  <si>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</si>
  <si>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</si>
  <si>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</si>
  <si>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</si>
  <si>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</si>
  <si>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</si>
  <si>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</si>
  <si>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</si>
  <si>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</si>
  <si>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</si>
  <si>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</si>
  <si>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</si>
  <si>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</si>
  <si>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</si>
  <si>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</si>
  <si>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</si>
  <si>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</si>
  <si>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</si>
  <si>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</si>
  <si>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</si>
  <si>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</si>
  <si>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</si>
  <si>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</si>
  <si>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</si>
  <si>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</si>
  <si>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</si>
  <si>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</si>
  <si>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</si>
  <si>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</si>
  <si>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</si>
  <si>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</si>
  <si>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</si>
  <si>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</si>
  <si>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</si>
  <si>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</si>
  <si>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</si>
  <si>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</si>
  <si>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</si>
  <si>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</si>
  <si>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</si>
  <si>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</si>
  <si>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</si>
  <si>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</si>
  <si>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</si>
  <si>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</si>
  <si>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</si>
  <si>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</si>
  <si>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</si>
  <si>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</si>
  <si>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</si>
  <si>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</si>
  <si>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</si>
  <si>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</si>
  <si>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</si>
  <si>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</si>
  <si>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</si>
  <si>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</si>
  <si>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</si>
  <si>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</si>
  <si>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</si>
  <si>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</si>
  <si>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</si>
  <si>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</si>
  <si>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</si>
  <si>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</si>
  <si>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</si>
  <si>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</si>
  <si>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</si>
  <si>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</si>
  <si>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</si>
  <si>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</si>
  <si>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</si>
  <si>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</si>
  <si>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</si>
  <si>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</si>
  <si>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</si>
  <si>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</si>
  <si>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</si>
  <si>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</si>
  <si>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</si>
  <si>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</si>
  <si>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</si>
  <si>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</si>
  <si>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</si>
  <si>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</si>
  <si>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</si>
  <si>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</si>
  <si>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</si>
  <si>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</si>
  <si>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</si>
  <si>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</si>
  <si>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</si>
  <si>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</si>
  <si>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</si>
  <si>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</si>
  <si>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</si>
  <si>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</si>
  <si>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</si>
  <si>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</si>
  <si>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</si>
  <si>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</si>
  <si>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</si>
  <si>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</si>
  <si>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</si>
  <si>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</si>
  <si>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</si>
  <si>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</si>
  <si>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</si>
  <si>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</si>
  <si>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</si>
  <si>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</si>
  <si>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</si>
  <si>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</si>
  <si>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</si>
  <si>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</si>
  <si>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</si>
  <si>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</si>
  <si>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</si>
  <si>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</si>
  <si>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</si>
  <si>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</si>
  <si>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</si>
  <si>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</si>
  <si>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</si>
  <si>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</si>
  <si>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</si>
  <si>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</si>
  <si>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</si>
  <si>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</si>
  <si>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</si>
  <si>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</si>
  <si>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</si>
  <si>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</si>
  <si>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</si>
  <si>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</si>
  <si>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</si>
  <si>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</si>
  <si>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</si>
  <si>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</si>
  <si>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</si>
  <si>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</si>
  <si>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</si>
  <si>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</si>
  <si>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</si>
  <si>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</si>
  <si>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</si>
  <si>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</si>
  <si>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</si>
  <si>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</si>
  <si>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</si>
  <si>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</si>
  <si>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</si>
  <si>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</si>
  <si>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</si>
  <si>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</si>
  <si>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</si>
  <si>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</si>
  <si>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</si>
  <si>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</si>
  <si>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</si>
  <si>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</si>
  <si>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</si>
  <si>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</si>
  <si>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</si>
  <si>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</si>
  <si>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</si>
  <si>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</si>
  <si>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</si>
  <si>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</si>
  <si>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</si>
  <si>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</si>
  <si>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</si>
  <si>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</si>
  <si>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</si>
  <si>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</si>
  <si>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</si>
  <si>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</si>
  <si>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</si>
  <si>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</si>
  <si>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</si>
  <si>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</si>
  <si>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</si>
  <si>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</si>
  <si>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</si>
  <si>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</si>
  <si>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</si>
  <si>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</si>
  <si>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</si>
  <si>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</si>
  <si>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</si>
  <si>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</si>
  <si>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</si>
  <si>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</si>
  <si>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</si>
  <si>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</si>
  <si>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</si>
  <si>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</si>
  <si>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</si>
  <si>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</si>
  <si>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</si>
  <si>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</si>
  <si>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</si>
  <si>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</si>
  <si>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</si>
  <si>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</si>
  <si>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</si>
  <si>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</si>
  <si>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</si>
  <si>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</si>
  <si>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</si>
  <si>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</si>
  <si>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</si>
  <si>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</si>
  <si>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</si>
  <si>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</si>
  <si>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</si>
  <si>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</si>
  <si>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</si>
  <si>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</si>
  <si>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</si>
  <si>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</si>
  <si>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</si>
  <si>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</si>
  <si>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</si>
  <si>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</si>
  <si>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</si>
  <si>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</si>
  <si>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</si>
  <si>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</si>
  <si>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</si>
  <si>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</si>
  <si>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</si>
  <si>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</si>
  <si>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</si>
  <si>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</si>
  <si>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</si>
  <si>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</si>
  <si>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</si>
  <si>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</si>
  <si>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</si>
  <si>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</si>
  <si>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</si>
  <si>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</si>
  <si>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</si>
  <si>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</si>
  <si>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</si>
  <si>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</si>
  <si>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</si>
  <si>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</si>
  <si>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</si>
  <si>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</si>
  <si>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</si>
  <si>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</si>
  <si>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</si>
  <si>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</si>
  <si>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</si>
  <si>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</si>
  <si>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</si>
  <si>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</si>
  <si>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</si>
  <si>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</si>
  <si>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</si>
  <si>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</si>
  <si>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</si>
  <si>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</si>
  <si>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</si>
  <si>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</si>
  <si>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</si>
  <si>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</si>
  <si>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</si>
  <si>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</si>
  <si>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</si>
  <si>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</si>
  <si>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</si>
  <si>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</si>
  <si>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</si>
  <si>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</si>
  <si>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</si>
  <si>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</si>
  <si>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</si>
  <si>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</si>
  <si>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</si>
  <si>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</si>
  <si>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</si>
  <si>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</si>
  <si>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</si>
  <si>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</si>
  <si>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</si>
  <si>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</si>
  <si>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</si>
  <si>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</si>
  <si>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</si>
  <si>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</si>
  <si>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</si>
  <si>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</si>
  <si>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</si>
  <si>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</si>
  <si>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</si>
  <si>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</si>
  <si>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</si>
  <si>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</si>
  <si>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</si>
  <si>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</si>
  <si>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</si>
  <si>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</si>
  <si>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</si>
  <si>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</si>
  <si>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</si>
  <si>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</si>
  <si>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</si>
  <si>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</si>
  <si>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</si>
  <si>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</si>
  <si>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</si>
  <si>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</si>
  <si>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</si>
  <si>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</si>
  <si>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</si>
  <si>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</si>
  <si>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</si>
  <si>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</si>
  <si>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</si>
  <si>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</si>
  <si>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</si>
  <si>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</si>
  <si>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</si>
  <si>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</si>
  <si>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</si>
  <si>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</si>
  <si>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</si>
  <si>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</si>
  <si>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</si>
  <si>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</si>
  <si>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</si>
  <si>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</si>
  <si>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</si>
  <si>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</si>
  <si>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</si>
  <si>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</si>
  <si>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</si>
  <si>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</si>
  <si>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</si>
  <si>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</si>
  <si>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</si>
  <si>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</si>
  <si>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</si>
  <si>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</si>
  <si>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</si>
  <si>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</si>
  <si>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</si>
  <si>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</si>
  <si>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</si>
  <si>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</si>
  <si>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</si>
  <si>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</si>
  <si>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</si>
  <si>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</si>
  <si>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</si>
  <si>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</si>
  <si>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</si>
  <si>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</si>
  <si>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</si>
  <si>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</si>
  <si>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</si>
  <si>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</si>
  <si>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</si>
  <si>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</si>
  <si>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</si>
  <si>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</si>
  <si>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</si>
  <si>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</si>
  <si>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</si>
  <si>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</si>
  <si>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</si>
  <si>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</si>
  <si>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</si>
  <si>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</si>
  <si>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</si>
  <si>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</si>
  <si>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</si>
  <si>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</si>
  <si>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</si>
  <si>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</si>
  <si>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</si>
  <si>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</si>
  <si>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</si>
  <si>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</si>
  <si>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</si>
  <si>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</si>
  <si>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</si>
  <si>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</si>
  <si>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</si>
  <si>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</si>
  <si>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</si>
  <si>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</si>
  <si>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</si>
  <si>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</si>
  <si>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</si>
  <si>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</si>
  <si>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</si>
  <si>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</si>
  <si>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</si>
  <si>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</si>
  <si>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</si>
  <si>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</si>
  <si>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</si>
  <si>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</si>
  <si>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</si>
  <si>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</si>
  <si>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</si>
  <si>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</si>
  <si>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</si>
  <si>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</si>
  <si>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</si>
  <si>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</si>
  <si>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</si>
  <si>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</si>
  <si>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</si>
  <si>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</si>
  <si>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</si>
  <si>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</si>
  <si>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</si>
  <si>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</si>
  <si>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</si>
  <si>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</si>
  <si>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</si>
  <si>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</si>
  <si>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</si>
  <si>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</si>
  <si>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</si>
  <si>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</si>
  <si>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</si>
  <si>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</si>
  <si>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</si>
  <si>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</si>
  <si>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</si>
  <si>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</si>
  <si>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</si>
  <si>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</si>
  <si>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</si>
  <si>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</si>
  <si>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</si>
  <si>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</si>
  <si>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</si>
  <si>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</si>
  <si>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</si>
  <si>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</si>
  <si>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</si>
  <si>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</si>
  <si>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</si>
  <si>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</si>
  <si>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</si>
  <si>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</si>
  <si>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</si>
  <si>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</si>
  <si>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</si>
  <si>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</si>
  <si>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</si>
  <si>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</si>
  <si>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</si>
  <si>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</si>
  <si>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</si>
  <si>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</si>
  <si>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</si>
  <si>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</si>
  <si>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</si>
  <si>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</si>
  <si>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</si>
  <si>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</si>
  <si>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</si>
  <si>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</si>
  <si>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</si>
  <si>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</si>
  <si>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</si>
  <si>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</si>
  <si>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</si>
  <si>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</si>
  <si>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</si>
  <si>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</si>
  <si>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</si>
  <si>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</si>
  <si>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</si>
  <si>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</si>
  <si>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</si>
  <si>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</si>
  <si>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</si>
  <si>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</si>
  <si>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</si>
  <si>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</si>
  <si>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</si>
  <si>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</si>
  <si>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</si>
  <si>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</si>
  <si>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</si>
  <si>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</si>
  <si>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</si>
  <si>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</si>
  <si>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</si>
  <si>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</si>
  <si>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</si>
  <si>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</si>
  <si>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</si>
  <si>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</si>
  <si>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</si>
  <si>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</si>
  <si>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</si>
  <si>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</si>
  <si>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</si>
  <si>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</si>
  <si>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</si>
  <si>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</si>
  <si>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</si>
  <si>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</si>
  <si>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</si>
  <si>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</si>
  <si>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</si>
  <si>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</si>
  <si>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</si>
  <si>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</si>
  <si>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</si>
  <si>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</si>
  <si>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</si>
  <si>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</si>
  <si>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</si>
  <si>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</si>
  <si>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</si>
  <si>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</si>
  <si>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</si>
  <si>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</si>
  <si>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</si>
  <si>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</si>
  <si>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</si>
  <si>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</si>
  <si>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</si>
  <si>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</si>
  <si>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</si>
  <si>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</si>
  <si>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</si>
  <si>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</si>
  <si>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</si>
  <si>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</si>
  <si>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</si>
  <si>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</si>
  <si>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</si>
  <si>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</si>
  <si>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</si>
  <si>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</si>
  <si>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</si>
  <si>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</si>
  <si>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</si>
  <si>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</si>
  <si>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</si>
  <si>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</si>
  <si>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</si>
  <si>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</si>
  <si>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</si>
  <si>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</si>
  <si>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</si>
  <si>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</si>
  <si>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</si>
  <si>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</si>
  <si>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</si>
  <si>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</si>
  <si>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</si>
  <si>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</si>
  <si>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</si>
  <si>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</si>
  <si>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</si>
  <si>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</si>
  <si>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</si>
  <si>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</si>
  <si>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</si>
  <si>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</si>
  <si>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</si>
  <si>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</si>
  <si>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</si>
  <si>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</si>
  <si>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</si>
  <si>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</si>
  <si>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</si>
  <si>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</si>
  <si>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</si>
  <si>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</si>
  <si>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</si>
  <si>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</si>
  <si>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</si>
  <si>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</si>
  <si>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</si>
  <si>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</si>
  <si>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</si>
  <si>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</si>
  <si>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</si>
  <si>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</si>
  <si>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</si>
  <si>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</si>
  <si>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</si>
  <si>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</si>
  <si>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</si>
  <si>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</si>
  <si>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</si>
  <si>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</si>
  <si>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</si>
  <si>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</si>
  <si>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</si>
  <si>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</si>
  <si>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</si>
  <si>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</si>
  <si>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</si>
  <si>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</si>
  <si>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</si>
  <si>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</si>
  <si>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</si>
  <si>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</si>
  <si>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</si>
  <si>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</si>
  <si>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</si>
  <si>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</si>
  <si>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</si>
  <si>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</si>
  <si>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</si>
  <si>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</si>
  <si>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</si>
  <si>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</si>
  <si>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</si>
  <si>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</si>
  <si>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</si>
  <si>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</si>
  <si>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</si>
  <si>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</si>
  <si>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</si>
  <si>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</si>
  <si>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</si>
  <si>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</si>
  <si>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</si>
  <si>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</si>
  <si>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</si>
  <si>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</si>
  <si>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</si>
  <si>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</si>
  <si>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</si>
  <si>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</si>
  <si>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</si>
  <si>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</si>
  <si>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</si>
  <si>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</si>
  <si>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</si>
  <si>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</si>
  <si>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</si>
  <si>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</si>
  <si>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</si>
  <si>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</si>
  <si>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</si>
  <si>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</si>
  <si>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</si>
  <si>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</si>
  <si>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</si>
  <si>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</si>
  <si>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</si>
  <si>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</si>
  <si>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</si>
  <si>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</si>
  <si>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</si>
  <si>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</si>
  <si>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</si>
  <si>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</si>
  <si>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</si>
  <si>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</si>
  <si>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</si>
  <si>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</si>
  <si>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</si>
  <si>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</si>
  <si>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</si>
  <si>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</si>
  <si>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</si>
  <si>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</si>
  <si>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</si>
  <si>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</si>
  <si>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</si>
  <si>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</si>
  <si>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</si>
  <si>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</si>
  <si>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</si>
  <si>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</si>
  <si>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</si>
  <si>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</si>
  <si>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</si>
  <si>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</si>
  <si>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</si>
  <si>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</si>
  <si>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</si>
  <si>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</si>
  <si>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</si>
  <si>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</si>
  <si>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</si>
  <si>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</si>
  <si>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</si>
  <si>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</si>
  <si>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</si>
  <si>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</si>
  <si>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</si>
  <si>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</si>
  <si>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</si>
  <si>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</si>
  <si>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</si>
  <si>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</si>
  <si>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</si>
  <si>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</si>
  <si>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</si>
  <si>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</si>
  <si>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</si>
  <si>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</si>
  <si>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</si>
  <si>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</si>
  <si>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</si>
  <si>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</si>
  <si>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</si>
  <si>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</si>
  <si>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</si>
  <si>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</si>
  <si>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</si>
  <si>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</si>
  <si>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</si>
  <si>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</si>
  <si>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</si>
  <si>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</si>
  <si>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</si>
  <si>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</si>
  <si>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</si>
  <si>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</si>
  <si>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</si>
  <si>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</si>
  <si>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</si>
  <si>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</si>
  <si>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</si>
  <si>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</si>
  <si>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</si>
  <si>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</si>
  <si>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</si>
  <si>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</si>
  <si>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</si>
  <si>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</si>
  <si>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</si>
  <si>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</si>
  <si>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</si>
  <si>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</si>
  <si>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</si>
  <si>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</si>
  <si>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</si>
  <si>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</si>
  <si>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</si>
  <si>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</si>
  <si>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</si>
  <si>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</si>
  <si>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</si>
  <si>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</si>
  <si>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</si>
  <si>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</si>
  <si>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</si>
  <si>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</si>
  <si>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</si>
  <si>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</si>
  <si>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</si>
  <si>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</si>
  <si>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</si>
  <si>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</si>
  <si>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</si>
  <si>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</si>
  <si>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</si>
  <si>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</si>
  <si>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</si>
  <si>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</si>
  <si>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</si>
  <si>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</si>
  <si>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</si>
  <si>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</si>
  <si>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</si>
  <si>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</si>
  <si>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</si>
  <si>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</si>
  <si>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</si>
  <si>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</si>
  <si>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</si>
  <si>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</si>
  <si>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</si>
  <si>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</si>
  <si>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</si>
  <si>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</si>
  <si>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</si>
  <si>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</si>
  <si>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</si>
  <si>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</si>
  <si>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</si>
  <si>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</si>
  <si>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</si>
  <si>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</si>
  <si>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</si>
  <si>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</si>
  <si>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</si>
  <si>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</si>
  <si>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</si>
  <si>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</si>
  <si>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</si>
  <si>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</si>
  <si>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</si>
  <si>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</si>
  <si>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</si>
  <si>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</si>
  <si>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</si>
  <si>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</si>
  <si>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</si>
  <si>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</si>
  <si>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</si>
  <si>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</si>
  <si>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</si>
  <si>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</si>
  <si>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</si>
  <si>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</si>
  <si>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</si>
  <si>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</si>
  <si>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</si>
  <si>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</si>
  <si>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</si>
  <si>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</si>
  <si>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</si>
  <si>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</si>
  <si>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</si>
  <si>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</si>
  <si>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</si>
  <si>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</si>
  <si>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</si>
  <si>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</si>
  <si>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</si>
  <si>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</si>
  <si>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</si>
  <si>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</si>
  <si>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</si>
  <si>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</si>
  <si>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</si>
  <si>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</si>
  <si>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</si>
  <si>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</si>
  <si>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</si>
  <si>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</si>
  <si>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</si>
  <si>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</si>
  <si>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</si>
  <si>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</si>
  <si>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</si>
  <si>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</si>
  <si>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</si>
  <si>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</si>
  <si>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</si>
  <si>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</si>
  <si>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</si>
  <si>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</si>
  <si>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</si>
  <si>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</si>
  <si>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</si>
  <si>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</si>
  <si>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</si>
  <si>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</si>
  <si>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</si>
  <si>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</si>
  <si>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</si>
  <si>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</si>
  <si>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</si>
  <si>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</si>
  <si>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</si>
  <si>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</si>
  <si>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</si>
  <si>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</si>
  <si>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</si>
  <si>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</si>
  <si>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</si>
  <si>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</si>
  <si>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</si>
  <si>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</si>
  <si>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</si>
  <si>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</si>
  <si>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</si>
  <si>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</si>
  <si>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</si>
  <si>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</si>
  <si>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</si>
  <si>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</si>
  <si>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</si>
  <si>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</si>
  <si>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</si>
  <si>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</si>
  <si>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</si>
  <si>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</si>
  <si>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</si>
  <si>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</si>
  <si>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</si>
  <si>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</si>
  <si>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</si>
  <si>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</si>
  <si>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</si>
  <si>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</si>
  <si>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</si>
  <si>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</si>
  <si>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</si>
  <si>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</si>
  <si>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</si>
  <si>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</si>
  <si>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</si>
  <si>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</si>
  <si>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</si>
  <si>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</si>
  <si>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</si>
  <si>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</si>
  <si>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</si>
  <si>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</si>
  <si>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</si>
  <si>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</si>
  <si>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</si>
  <si>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</si>
  <si>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</si>
  <si>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</si>
  <si>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</si>
  <si>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</si>
  <si>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</si>
  <si>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</si>
  <si>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</si>
  <si>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</si>
  <si>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</si>
  <si>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</si>
  <si>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</si>
  <si>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</si>
  <si>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</si>
  <si>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</si>
  <si>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</si>
  <si>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</si>
  <si>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</si>
  <si>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</si>
  <si>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</si>
  <si>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</si>
  <si>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</si>
  <si>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</si>
  <si>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</si>
  <si>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</si>
  <si>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</si>
  <si>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</si>
  <si>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</si>
  <si>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</si>
  <si>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</si>
  <si>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</si>
  <si>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</si>
  <si>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</si>
  <si>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</si>
  <si>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</si>
  <si>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</si>
  <si>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</si>
  <si>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</si>
  <si>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</si>
  <si>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</si>
  <si>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</si>
  <si>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</si>
  <si>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</si>
  <si>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</si>
  <si>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</si>
  <si>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</si>
  <si>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</si>
  <si>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</si>
  <si>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</si>
  <si>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</si>
  <si>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</si>
  <si>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</si>
  <si>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</si>
  <si>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</si>
  <si>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</si>
  <si>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</si>
  <si>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</si>
  <si>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</si>
  <si>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</si>
  <si>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</si>
  <si>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</si>
  <si>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</si>
  <si>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</si>
  <si>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</si>
  <si>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</si>
  <si>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</si>
  <si>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</si>
  <si>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</si>
  <si>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</si>
  <si>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</si>
  <si>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</si>
  <si>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</si>
  <si>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</si>
  <si>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</si>
  <si>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</si>
  <si>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</si>
  <si>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</si>
  <si>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</si>
  <si>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</si>
  <si>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</si>
  <si>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</si>
  <si>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</si>
  <si>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</si>
  <si>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</si>
  <si>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</si>
  <si>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</si>
  <si>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</si>
  <si>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</si>
  <si>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</si>
  <si>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</si>
  <si>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</si>
  <si>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</si>
  <si>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</si>
  <si>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</si>
  <si>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</si>
  <si>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</si>
  <si>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</si>
  <si>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</si>
  <si>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</si>
  <si>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</si>
  <si>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</si>
  <si>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</si>
  <si>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</si>
  <si>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</si>
  <si>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</si>
  <si>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</si>
  <si>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</si>
  <si>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</si>
  <si>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</si>
  <si>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</si>
  <si>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</si>
  <si>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</si>
  <si>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</si>
  <si>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</si>
  <si>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</si>
  <si>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</si>
  <si>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</si>
  <si>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</si>
  <si>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</si>
  <si>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</si>
  <si>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</si>
  <si>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</si>
  <si>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</si>
  <si>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</si>
  <si>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</si>
  <si>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</si>
  <si>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</si>
  <si>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</si>
  <si>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</si>
  <si>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</si>
  <si>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</si>
  <si>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</si>
  <si>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</si>
  <si>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</si>
  <si>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</si>
  <si>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</si>
  <si>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</si>
  <si>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</si>
  <si>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</si>
  <si>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</si>
  <si>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</si>
  <si>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</si>
  <si>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</si>
  <si>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</si>
  <si>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</si>
  <si>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</si>
  <si>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</si>
  <si>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</si>
  <si>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</si>
  <si>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</si>
  <si>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</si>
  <si>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</si>
  <si>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</si>
  <si>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</si>
  <si>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</si>
  <si>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</si>
  <si>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</si>
  <si>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</si>
  <si>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</si>
  <si>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</si>
  <si>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</si>
  <si>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</si>
  <si>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</si>
  <si>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</si>
  <si>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</si>
  <si>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</si>
  <si>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</si>
  <si>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</si>
  <si>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</si>
  <si>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</si>
  <si>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</si>
  <si>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</si>
  <si>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</si>
  <si>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</si>
  <si>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</si>
  <si>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</si>
  <si>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</si>
  <si>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</si>
  <si>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</si>
  <si>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</si>
  <si>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</si>
  <si>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</si>
  <si>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</si>
  <si>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</si>
  <si>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</si>
  <si>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</si>
  <si>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</si>
  <si>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</si>
  <si>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</si>
  <si>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</si>
  <si>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</si>
  <si>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</si>
  <si>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</si>
  <si>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</si>
  <si>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</si>
  <si>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</si>
  <si>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</si>
  <si>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</si>
  <si>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</si>
  <si>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</si>
  <si>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</si>
  <si>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</si>
  <si>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</si>
  <si>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</si>
  <si>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</si>
  <si>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</si>
  <si>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</si>
  <si>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</si>
  <si>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</si>
  <si>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</si>
  <si>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</si>
  <si>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</si>
  <si>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</si>
  <si>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</si>
  <si>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</si>
  <si>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</si>
  <si>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</si>
  <si>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</si>
  <si>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</si>
  <si>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</si>
  <si>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</si>
  <si>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</si>
  <si>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</si>
  <si>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</si>
  <si>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</si>
  <si>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</si>
  <si>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</si>
  <si>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</si>
  <si>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</si>
  <si>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</si>
  <si>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</si>
  <si>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</si>
  <si>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</si>
  <si>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</si>
  <si>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</si>
  <si>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</si>
  <si>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</si>
  <si>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</si>
  <si>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</si>
  <si>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</si>
  <si>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</si>
  <si>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</si>
  <si>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</si>
  <si>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</si>
  <si>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</si>
  <si>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</si>
  <si>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</si>
  <si>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</si>
  <si>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</si>
  <si>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</si>
  <si>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</si>
  <si>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</si>
  <si>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</si>
  <si>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</si>
  <si>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</si>
  <si>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</si>
  <si>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</si>
  <si>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</si>
  <si>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</si>
  <si>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</si>
  <si>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</si>
  <si>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</si>
  <si>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</si>
  <si>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</si>
  <si>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</si>
  <si>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</si>
  <si>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</si>
  <si>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</si>
  <si>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</si>
  <si>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</si>
  <si>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</si>
  <si>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</si>
  <si>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</si>
  <si>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</si>
  <si>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</si>
  <si>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</si>
  <si>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</si>
  <si>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</si>
  <si>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</si>
  <si>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</si>
  <si>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</si>
  <si>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</si>
  <si>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</si>
  <si>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</si>
  <si>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</si>
  <si>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</si>
  <si>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</si>
  <si>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</si>
  <si>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</si>
  <si>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</si>
  <si>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</si>
  <si>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</si>
  <si>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</si>
  <si>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</si>
  <si>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</si>
  <si>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</si>
  <si>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</si>
  <si>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</si>
  <si>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</si>
  <si>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</si>
  <si>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</si>
  <si>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</si>
  <si>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</si>
  <si>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</si>
  <si>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</si>
  <si>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</si>
  <si>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</si>
  <si>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</si>
  <si>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</si>
  <si>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</si>
  <si>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</si>
  <si>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</si>
  <si>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</si>
  <si>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</si>
  <si>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</si>
  <si>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</si>
  <si>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</si>
  <si>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</si>
  <si>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</si>
  <si>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</si>
  <si>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</si>
  <si>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</si>
  <si>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</si>
  <si>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</si>
  <si>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</si>
  <si>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</si>
  <si>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</si>
  <si>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</si>
  <si>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</si>
  <si>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</si>
  <si>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</si>
  <si>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</si>
  <si>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</si>
  <si>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</si>
  <si>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</si>
  <si>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</si>
  <si>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</si>
  <si>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</si>
  <si>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</si>
  <si>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</si>
  <si>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</si>
  <si>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</si>
  <si>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</si>
  <si>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</si>
  <si>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</si>
  <si>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</si>
  <si>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</si>
  <si>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</si>
  <si>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</si>
  <si>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</si>
  <si>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</si>
  <si>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</si>
  <si>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</si>
  <si>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</si>
  <si>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</si>
  <si>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</si>
  <si>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</si>
  <si>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</si>
  <si>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</si>
  <si>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</si>
  <si>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</si>
  <si>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</si>
  <si>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</si>
  <si>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</si>
  <si>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</si>
  <si>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</si>
  <si>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</si>
  <si>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</si>
  <si>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</si>
  <si>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</si>
  <si>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</si>
  <si>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</si>
  <si>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</si>
  <si>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</si>
  <si>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</si>
  <si>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</si>
  <si>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</si>
  <si>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</si>
  <si>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</si>
  <si>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</si>
  <si>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</si>
  <si>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</si>
  <si>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</si>
  <si>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</si>
  <si>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</si>
  <si>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</si>
  <si>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</si>
  <si>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</si>
  <si>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</si>
  <si>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</si>
  <si>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</si>
  <si>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</si>
  <si>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</si>
  <si>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</si>
  <si>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</si>
  <si>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</si>
  <si>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</si>
  <si>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</si>
  <si>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</si>
  <si>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</si>
  <si>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</si>
  <si>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</si>
  <si>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</si>
  <si>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</si>
  <si>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</si>
  <si>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</si>
  <si>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</si>
  <si>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</si>
  <si>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</si>
  <si>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</si>
  <si>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</si>
  <si>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</si>
  <si>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</si>
  <si>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</si>
  <si>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</si>
  <si>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</si>
  <si>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</si>
  <si>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</si>
  <si>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</si>
  <si>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</si>
  <si>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</si>
  <si>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</si>
  <si>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</si>
  <si>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</si>
  <si>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</si>
  <si>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</si>
  <si>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</si>
  <si>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</si>
  <si>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</si>
  <si>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</si>
  <si>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</si>
  <si>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</si>
  <si>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</si>
  <si>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</si>
  <si>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</si>
  <si>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</si>
  <si>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</si>
  <si>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</si>
  <si>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</si>
  <si>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</si>
  <si>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</si>
  <si>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</si>
  <si>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</si>
  <si>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</si>
  <si>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</si>
  <si>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</si>
  <si>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</si>
  <si>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</si>
  <si>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</si>
  <si>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</si>
  <si>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</si>
  <si>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</si>
  <si>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</si>
  <si>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</si>
  <si>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</si>
  <si>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</si>
  <si>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</si>
  <si>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</si>
  <si>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</si>
  <si>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</si>
  <si>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</si>
  <si>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</si>
  <si>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</si>
  <si>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</si>
  <si>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</si>
  <si>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</si>
  <si>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</si>
  <si>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</si>
  <si>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</si>
  <si>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</si>
  <si>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</si>
  <si>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</si>
  <si>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</si>
  <si>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</si>
  <si>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</si>
  <si>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</si>
  <si>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</si>
  <si>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</si>
  <si>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</si>
  <si>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</si>
  <si>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</si>
  <si>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</si>
  <si>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</si>
  <si>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</si>
  <si>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</si>
  <si>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</si>
  <si>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</si>
  <si>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</si>
  <si>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</si>
  <si>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</si>
  <si>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</si>
  <si>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</si>
  <si>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</si>
  <si>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</si>
  <si>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</si>
  <si>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</si>
  <si>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</si>
  <si>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</si>
  <si>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</si>
  <si>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</si>
  <si>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</si>
  <si>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</si>
  <si>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</si>
  <si>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</si>
  <si>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</si>
  <si>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</si>
  <si>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</si>
  <si>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</si>
  <si>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</si>
  <si>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</si>
  <si>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</si>
  <si>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</si>
  <si>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</si>
  <si>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</si>
  <si>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</si>
  <si>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</si>
  <si>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</si>
  <si>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</si>
  <si>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</si>
  <si>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</si>
  <si>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</si>
  <si>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</si>
  <si>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</si>
  <si>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</si>
  <si>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</si>
  <si>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</si>
  <si>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</si>
  <si>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</si>
  <si>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</si>
  <si>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</si>
  <si>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</si>
  <si>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</si>
  <si>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</si>
  <si>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</si>
  <si>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</si>
  <si>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</si>
  <si>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</si>
  <si>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</si>
  <si>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</si>
  <si>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</si>
  <si>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</si>
  <si>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</si>
  <si>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</si>
  <si>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</si>
  <si>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</si>
  <si>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</si>
  <si>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</si>
  <si>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</si>
  <si>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</si>
  <si>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</si>
  <si>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</si>
  <si>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</si>
  <si>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</si>
  <si>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</si>
  <si>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</si>
  <si>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</si>
  <si>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</si>
  <si>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</si>
  <si>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</si>
  <si>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</si>
  <si>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</si>
  <si>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</si>
  <si>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</si>
  <si>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</si>
  <si>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</si>
  <si>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</si>
  <si>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</si>
  <si>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</si>
  <si>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</si>
  <si>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</si>
  <si>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</si>
  <si>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</si>
  <si>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</si>
  <si>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</si>
  <si>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</si>
  <si>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</si>
  <si>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</si>
  <si>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</si>
  <si>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</si>
  <si>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</si>
  <si>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</si>
  <si>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</si>
  <si>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</si>
  <si>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</si>
  <si>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</si>
  <si>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</si>
  <si>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</si>
  <si>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</si>
  <si>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</si>
  <si>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</si>
  <si>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</si>
  <si>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</si>
  <si>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</si>
  <si>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</si>
  <si>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</si>
  <si>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</si>
  <si>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</si>
  <si>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</si>
  <si>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</si>
  <si>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</si>
  <si>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</si>
  <si>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</si>
  <si>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</si>
  <si>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</si>
  <si>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</si>
  <si>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</si>
  <si>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</si>
  <si>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</si>
  <si>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</si>
  <si>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</si>
  <si>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</si>
  <si>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</si>
  <si>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</si>
  <si>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</si>
  <si>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</si>
  <si>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</si>
  <si>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</si>
  <si>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</si>
  <si>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</si>
  <si>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</si>
  <si>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</si>
  <si>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</si>
  <si>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</si>
  <si>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</si>
  <si>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</si>
  <si>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</si>
  <si>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</si>
  <si>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</si>
  <si>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</si>
  <si>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</si>
  <si>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</si>
  <si>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</si>
  <si>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</si>
  <si>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</si>
  <si>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</si>
  <si>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</si>
  <si>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</si>
  <si>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</si>
  <si>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</si>
  <si>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</si>
  <si>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</si>
  <si>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</si>
  <si>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</si>
  <si>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</si>
  <si>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</si>
  <si>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</si>
  <si>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</si>
  <si>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</si>
  <si>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</si>
  <si>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</si>
  <si>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</si>
  <si>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</si>
  <si>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</si>
  <si>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</si>
  <si>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</si>
  <si>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</si>
  <si>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</si>
  <si>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</si>
  <si>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</si>
  <si>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</si>
  <si>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</si>
  <si>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</si>
  <si>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</si>
  <si>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</si>
  <si>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</si>
  <si>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</si>
  <si>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</si>
  <si>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</si>
  <si>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</si>
  <si>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</si>
  <si>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</si>
  <si>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</si>
  <si>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</si>
  <si>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</si>
  <si>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</si>
  <si>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</si>
  <si>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</si>
  <si>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</si>
  <si>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</si>
  <si>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</si>
  <si>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</si>
  <si>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</si>
  <si>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</si>
  <si>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</si>
  <si>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</si>
  <si>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</si>
  <si>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</si>
  <si>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</si>
  <si>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</si>
  <si>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</si>
  <si>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</si>
  <si>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</si>
  <si>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</si>
  <si>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</si>
  <si>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</si>
  <si>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</si>
  <si>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</si>
  <si>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</si>
  <si>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</si>
  <si>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</si>
  <si>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</si>
  <si>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</si>
  <si>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</si>
  <si>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</si>
  <si>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</si>
  <si>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</si>
  <si>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</si>
  <si>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</si>
  <si>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</si>
  <si>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</si>
  <si>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</si>
  <si>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</si>
  <si>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</si>
  <si>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</si>
  <si>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</si>
  <si>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</si>
  <si>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</si>
  <si>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</si>
  <si>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</si>
  <si>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</si>
  <si>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</si>
  <si>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</si>
  <si>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</si>
  <si>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</si>
  <si>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</si>
  <si>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</si>
  <si>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</si>
  <si>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</si>
  <si>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</si>
  <si>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</si>
  <si>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</si>
  <si>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</si>
  <si>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</si>
  <si>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</si>
  <si>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</si>
  <si>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</si>
  <si>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</si>
  <si>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</si>
  <si>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</si>
  <si>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</si>
  <si>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</si>
  <si>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</si>
  <si>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</si>
  <si>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</si>
  <si>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</si>
  <si>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</si>
  <si>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</si>
  <si>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</si>
  <si>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</si>
  <si>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</si>
  <si>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</si>
  <si>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</si>
  <si>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</si>
  <si>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</si>
  <si>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</si>
  <si>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</si>
  <si>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</si>
  <si>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</si>
  <si>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</si>
  <si>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</si>
  <si>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</si>
  <si>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</si>
  <si>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</si>
  <si>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</si>
  <si>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</si>
  <si>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</si>
  <si>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</si>
  <si>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</si>
  <si>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</si>
  <si>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</si>
  <si>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</si>
  <si>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</si>
  <si>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</si>
  <si>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</si>
  <si>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</si>
  <si>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</si>
  <si>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</si>
  <si>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</si>
  <si>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</si>
  <si>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</si>
  <si>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</si>
  <si>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</si>
  <si>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</si>
  <si>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</si>
  <si>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</si>
  <si>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</si>
  <si>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</si>
  <si>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</si>
  <si>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</si>
  <si>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</si>
  <si>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</si>
  <si>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</si>
  <si>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</si>
  <si>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</si>
  <si>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</si>
  <si>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</si>
  <si>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</si>
  <si>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</si>
  <si>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</si>
  <si>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</si>
  <si>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</si>
  <si>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</si>
  <si>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</si>
  <si>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</si>
  <si>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</si>
  <si>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</si>
  <si>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</si>
  <si>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</si>
  <si>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</si>
  <si>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</si>
  <si>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</si>
  <si>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</si>
  <si>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</si>
  <si>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</si>
  <si>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</si>
  <si>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</si>
  <si>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</si>
  <si>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</si>
  <si>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</si>
  <si>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</si>
  <si>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</si>
  <si>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</si>
  <si>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</si>
  <si>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</si>
  <si>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</si>
  <si>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</si>
  <si>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</si>
  <si>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</si>
  <si>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</si>
  <si>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</si>
  <si>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</si>
  <si>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</si>
  <si>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</si>
  <si>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</si>
  <si>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</si>
  <si>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</si>
  <si>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</si>
  <si>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</si>
  <si>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</si>
  <si>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</si>
  <si>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</si>
  <si>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</si>
  <si>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</si>
  <si>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</si>
  <si>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</si>
  <si>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</si>
  <si>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</si>
  <si>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</si>
  <si>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</si>
  <si>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</si>
  <si>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</si>
  <si>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</si>
  <si>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</si>
  <si>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</si>
  <si>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</si>
  <si>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</si>
  <si>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</si>
  <si>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</si>
  <si>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</si>
  <si>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</si>
  <si>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</si>
  <si>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</si>
  <si>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</si>
  <si>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</si>
  <si>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</si>
  <si>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</si>
  <si>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</si>
  <si>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</si>
  <si>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</si>
  <si>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</si>
  <si>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</si>
  <si>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</si>
  <si>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</si>
  <si>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</si>
  <si>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</si>
  <si>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</si>
  <si>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</si>
  <si>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</si>
  <si>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</si>
  <si>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</si>
  <si>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</si>
  <si>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</si>
  <si>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</si>
  <si>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</si>
  <si>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</si>
  <si>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</si>
  <si>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</si>
  <si>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</si>
  <si>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</si>
  <si>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</si>
  <si>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</si>
  <si>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</si>
  <si>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</si>
  <si>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</si>
  <si>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</si>
  <si>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</si>
  <si>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</si>
  <si>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</si>
  <si>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</si>
  <si>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</si>
  <si>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</si>
  <si>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</si>
  <si>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</si>
  <si>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</si>
  <si>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</si>
  <si>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</si>
  <si>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</si>
  <si>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</si>
  <si>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</si>
  <si>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</si>
  <si>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</si>
  <si>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</si>
  <si>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</si>
  <si>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</si>
  <si>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</si>
  <si>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</si>
  <si>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</si>
  <si>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</si>
  <si>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</si>
  <si>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</si>
  <si>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</si>
  <si>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</si>
  <si>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</si>
  <si>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</si>
  <si>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</si>
  <si>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</si>
  <si>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</si>
  <si>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</si>
  <si>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</si>
  <si>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</si>
  <si>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</si>
  <si>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</si>
  <si>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</si>
  <si>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</si>
  <si>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</si>
  <si>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</si>
  <si>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</si>
  <si>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</si>
  <si>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</si>
  <si>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</si>
  <si>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</si>
  <si>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</si>
  <si>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</si>
  <si>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</si>
  <si>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</si>
  <si>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</si>
  <si>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</si>
  <si>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</si>
  <si>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</si>
  <si>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</si>
  <si>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</si>
  <si>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</si>
  <si>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</si>
  <si>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</si>
  <si>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</si>
  <si>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</si>
  <si>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</si>
  <si>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</si>
  <si>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</si>
  <si>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</si>
  <si>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</si>
  <si>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</si>
  <si>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</si>
  <si>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</si>
  <si>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</si>
  <si>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</si>
  <si>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</si>
  <si>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</si>
  <si>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</si>
  <si>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</si>
  <si>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</si>
  <si>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</si>
  <si>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</si>
  <si>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</si>
  <si>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</si>
  <si>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</si>
  <si>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</si>
  <si>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</si>
  <si>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</si>
  <si>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</si>
  <si>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</si>
  <si>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</si>
  <si>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</si>
  <si>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</si>
  <si>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</si>
  <si>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</si>
  <si>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</si>
  <si>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</si>
  <si>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</si>
  <si>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</si>
  <si>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</si>
  <si>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</si>
  <si>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</si>
  <si>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</si>
  <si>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</si>
  <si>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</si>
  <si>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</si>
  <si>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</si>
  <si>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</si>
  <si>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</si>
  <si>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</si>
  <si>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</si>
  <si>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</si>
  <si>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</si>
  <si>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</si>
  <si>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</si>
  <si>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</si>
  <si>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</si>
  <si>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</si>
  <si>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</si>
  <si>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</si>
  <si>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</si>
  <si>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</si>
  <si>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</si>
  <si>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</si>
  <si>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</si>
  <si>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</si>
  <si>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</si>
  <si>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</si>
  <si>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</si>
  <si>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</si>
  <si>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</si>
  <si>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</si>
  <si>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</si>
  <si>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</si>
  <si>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</si>
  <si>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</si>
  <si>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</si>
  <si>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</si>
  <si>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</si>
  <si>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</si>
  <si>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</si>
  <si>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</si>
  <si>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</si>
  <si>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</si>
  <si>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</si>
  <si>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</si>
  <si>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</si>
  <si>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</si>
  <si>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</si>
  <si>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</si>
  <si>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</si>
  <si>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</si>
  <si>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</si>
  <si>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</si>
  <si>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</si>
  <si>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</si>
  <si>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</si>
  <si>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</si>
  <si>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</si>
  <si>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</si>
  <si>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</si>
  <si>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</si>
  <si>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</si>
  <si>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</si>
  <si>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</si>
  <si>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</si>
  <si>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</si>
  <si>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</si>
  <si>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</si>
  <si>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</si>
  <si>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</si>
  <si>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</si>
  <si>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</si>
  <si>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</si>
  <si>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</si>
  <si>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</si>
  <si>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</si>
  <si>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</si>
  <si>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</si>
  <si>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</si>
  <si>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</si>
  <si>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</si>
  <si>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</si>
  <si>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</si>
  <si>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</si>
  <si>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</si>
  <si>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</si>
  <si>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</si>
  <si>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</si>
  <si>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</si>
  <si>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</si>
  <si>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</si>
  <si>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</si>
  <si>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</si>
  <si>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</si>
  <si>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</si>
  <si>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</si>
  <si>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</si>
  <si>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</si>
  <si>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</si>
  <si>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</si>
  <si>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</si>
  <si>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</si>
  <si>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</si>
  <si>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</si>
  <si>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</si>
  <si>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</si>
  <si>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</si>
  <si>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</si>
  <si>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</si>
  <si>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</si>
  <si>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</si>
  <si>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</si>
  <si>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</si>
  <si>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</si>
  <si>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</si>
  <si>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</si>
  <si>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</si>
  <si>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</si>
  <si>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</si>
  <si>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</si>
  <si>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</si>
  <si>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</si>
  <si>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</si>
  <si>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</si>
  <si>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</si>
  <si>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</si>
  <si>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</si>
  <si>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</si>
  <si>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</si>
  <si>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</si>
  <si>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</si>
  <si>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</si>
  <si>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</si>
  <si>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</si>
  <si>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</si>
  <si>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</si>
  <si>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</si>
  <si>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</si>
  <si>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</si>
  <si>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</si>
  <si>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</si>
  <si>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</si>
  <si>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</si>
  <si>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</si>
  <si>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</si>
  <si>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</si>
  <si>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</si>
  <si>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</si>
  <si>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</si>
  <si>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</si>
  <si>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</si>
  <si>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</si>
  <si>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</si>
  <si>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</si>
  <si>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</si>
  <si>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</si>
  <si>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</si>
  <si>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</si>
  <si>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</si>
  <si>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</si>
  <si>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</si>
  <si>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</si>
  <si>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</si>
  <si>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</si>
  <si>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</si>
  <si>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</si>
  <si>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</si>
  <si>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</si>
  <si>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</si>
  <si>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</si>
  <si>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</si>
  <si>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</si>
  <si>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</si>
  <si>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</si>
  <si>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</si>
  <si>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</si>
  <si>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</si>
  <si>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</si>
  <si>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</si>
  <si>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</si>
  <si>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</si>
  <si>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</si>
  <si>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</si>
  <si>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</si>
  <si>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</si>
  <si>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</si>
  <si>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</si>
  <si>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</si>
  <si>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</si>
  <si>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</si>
  <si>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</si>
  <si>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</si>
  <si>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</si>
  <si>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</si>
  <si>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</si>
  <si>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</si>
  <si>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</si>
  <si>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</si>
  <si>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</si>
  <si>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</si>
  <si>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</si>
  <si>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</si>
  <si>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</si>
  <si>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</si>
  <si>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</si>
  <si>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</si>
  <si>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</si>
  <si>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</si>
  <si>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</si>
  <si>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</si>
  <si>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</si>
  <si>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</si>
  <si>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</si>
  <si>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</si>
  <si>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</si>
  <si>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</si>
  <si>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</si>
  <si>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</si>
  <si>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</si>
  <si>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</si>
  <si>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</si>
  <si>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</si>
  <si>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</si>
  <si>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</si>
  <si>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</si>
  <si>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</si>
  <si>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</si>
  <si>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</si>
  <si>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</si>
  <si>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</si>
  <si>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</si>
  <si>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</si>
  <si>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</si>
  <si>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</si>
  <si>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</si>
  <si>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</si>
  <si>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</si>
  <si>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</si>
  <si>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</si>
  <si>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</si>
  <si>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</si>
  <si>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</si>
  <si>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</si>
  <si>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</si>
  <si>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</si>
  <si>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</si>
  <si>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</si>
  <si>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</si>
  <si>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</si>
  <si>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</si>
  <si>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</si>
  <si>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</si>
  <si>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</si>
  <si>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</si>
  <si>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</si>
  <si>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</si>
  <si>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</si>
  <si>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</si>
  <si>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</si>
  <si>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</si>
  <si>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</si>
  <si>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</si>
  <si>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</si>
  <si>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</si>
  <si>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</si>
  <si>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</si>
  <si>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</si>
  <si>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</si>
  <si>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</si>
  <si>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</si>
  <si>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</si>
  <si>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</si>
  <si>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</si>
  <si>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</si>
  <si>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</si>
  <si>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</si>
  <si>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</si>
  <si>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</si>
  <si>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</si>
  <si>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</si>
  <si>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</si>
  <si>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</si>
  <si>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</si>
  <si>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</si>
  <si>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</si>
  <si>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</si>
  <si>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</si>
  <si>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</si>
  <si>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</si>
  <si>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</si>
  <si>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</si>
  <si>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</si>
  <si>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</si>
  <si>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</si>
  <si>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</si>
  <si>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</si>
  <si>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</si>
  <si>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</si>
  <si>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</si>
  <si>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</si>
  <si>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</si>
  <si>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</si>
  <si>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</si>
  <si>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</si>
  <si>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</si>
  <si>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</si>
  <si>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</si>
  <si>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</si>
  <si>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</si>
  <si>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</si>
  <si>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</si>
  <si>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</si>
  <si>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</si>
  <si>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</si>
  <si>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</si>
  <si>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</si>
  <si>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</si>
  <si>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</si>
  <si>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</si>
  <si>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</si>
  <si>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</si>
  <si>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</si>
  <si>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</si>
  <si>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</si>
  <si>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</si>
  <si>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</si>
  <si>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</si>
  <si>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</si>
  <si>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</si>
  <si>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</si>
  <si>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</si>
  <si>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</si>
  <si>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</si>
  <si>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</si>
  <si>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</si>
  <si>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</si>
  <si>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</si>
  <si>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</si>
  <si>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</si>
  <si>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</si>
  <si>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</si>
  <si>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</si>
  <si>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</si>
  <si>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</si>
  <si>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</si>
  <si>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</si>
  <si>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</si>
  <si>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</si>
  <si>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</si>
  <si>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</si>
  <si>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</si>
  <si>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</si>
  <si>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</si>
  <si>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</si>
  <si>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</si>
  <si>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</si>
  <si>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</si>
  <si>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</si>
  <si>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</si>
  <si>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</si>
  <si>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</si>
  <si>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</si>
  <si>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</si>
  <si>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</si>
  <si>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</si>
  <si>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</si>
  <si>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</si>
  <si>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</si>
  <si>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</si>
  <si>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</si>
  <si>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</si>
  <si>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</si>
  <si>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</si>
  <si>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</si>
  <si>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</si>
  <si>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</si>
  <si>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</si>
  <si>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</si>
  <si>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</si>
  <si>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</si>
  <si>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</si>
  <si>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</si>
  <si>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</si>
  <si>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</si>
  <si>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</si>
  <si>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</si>
  <si>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</si>
  <si>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</si>
  <si>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</si>
  <si>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</si>
  <si>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</si>
  <si>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</si>
  <si>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</si>
  <si>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</si>
  <si>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</si>
  <si>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</si>
  <si>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</si>
  <si>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</si>
  <si>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</si>
  <si>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</si>
  <si>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</si>
  <si>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</si>
  <si>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</si>
  <si>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</si>
  <si>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</si>
  <si>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</si>
  <si>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</si>
  <si>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</si>
  <si>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</si>
  <si>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</si>
  <si>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</si>
  <si>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</si>
  <si>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</si>
  <si>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</si>
  <si>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</si>
  <si>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</si>
  <si>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</si>
  <si>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</si>
  <si>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</si>
  <si>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</si>
  <si>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</si>
  <si>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</si>
  <si>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</si>
  <si>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</si>
  <si>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</si>
  <si>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</si>
  <si>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</si>
  <si>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</si>
  <si>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</si>
  <si>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</si>
  <si>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</si>
  <si>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</si>
  <si>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</si>
  <si>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</si>
  <si>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</si>
  <si>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</si>
  <si>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</si>
  <si>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</si>
  <si>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</si>
  <si>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</si>
  <si>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</si>
  <si>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</si>
  <si>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</si>
  <si>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</si>
  <si>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</si>
  <si>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</si>
  <si>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</si>
  <si>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</si>
  <si>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</si>
  <si>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</si>
  <si>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</si>
  <si>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</si>
  <si>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</si>
  <si>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</si>
  <si>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</si>
  <si>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</si>
  <si>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</si>
  <si>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</si>
  <si>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</si>
  <si>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</si>
  <si>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</si>
  <si>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</si>
  <si>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</si>
  <si>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</si>
  <si>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</si>
  <si>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</si>
  <si>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</si>
  <si>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</si>
  <si>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</si>
  <si>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</si>
  <si>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</si>
  <si>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</si>
  <si>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</si>
  <si>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</si>
  <si>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</si>
  <si>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</si>
  <si>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</si>
  <si>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</si>
  <si>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</si>
  <si>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</si>
  <si>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</si>
  <si>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</si>
  <si>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</si>
  <si>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</si>
  <si>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</si>
  <si>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</si>
  <si>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</si>
  <si>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</si>
  <si>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</si>
  <si>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</si>
  <si>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</si>
  <si>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</si>
  <si>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</si>
  <si>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</si>
  <si>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</si>
  <si>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</si>
  <si>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</si>
  <si>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</si>
  <si>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</si>
  <si>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</si>
  <si>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</si>
  <si>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</si>
  <si>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</si>
  <si>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</si>
  <si>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</si>
  <si>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</si>
  <si>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</si>
  <si>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</si>
  <si>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</si>
  <si>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</si>
  <si>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</si>
  <si>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</si>
  <si>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</si>
  <si>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</si>
  <si>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</si>
  <si>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</si>
  <si>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</si>
  <si>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</si>
  <si>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</si>
  <si>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</si>
  <si>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</si>
  <si>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</si>
  <si>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</si>
  <si>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</si>
  <si>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</si>
  <si>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</si>
  <si>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</si>
  <si>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</si>
  <si>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</si>
  <si>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</si>
  <si>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</si>
  <si>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</si>
  <si>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</si>
  <si>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</si>
  <si>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</si>
  <si>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</si>
  <si>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</si>
  <si>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</si>
  <si>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</si>
  <si>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</si>
  <si>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</si>
  <si>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</si>
  <si>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</si>
  <si>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</si>
  <si>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</si>
  <si>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</si>
  <si>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</si>
  <si>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</si>
  <si>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</si>
  <si>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</si>
  <si>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</si>
  <si>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</si>
  <si>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</si>
  <si>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</si>
  <si>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</si>
  <si>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</si>
  <si>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</si>
  <si>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</si>
  <si>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</si>
  <si>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</si>
  <si>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</si>
  <si>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</si>
  <si>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</si>
  <si>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</si>
  <si>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</si>
  <si>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</si>
  <si>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</si>
  <si>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</si>
  <si>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</si>
  <si>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</si>
  <si>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</si>
  <si>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</si>
  <si>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</si>
  <si>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</si>
  <si>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</si>
  <si>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</si>
  <si>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</si>
  <si>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</si>
  <si>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</si>
  <si>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</si>
  <si>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</si>
  <si>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</si>
  <si>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</si>
  <si>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</si>
  <si>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</si>
  <si>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</si>
  <si>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</si>
  <si>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</si>
  <si>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</si>
  <si>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</si>
  <si>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</si>
  <si>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</si>
  <si>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</si>
  <si>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</si>
  <si>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</si>
  <si>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</si>
  <si>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</si>
  <si>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</si>
  <si>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</si>
  <si>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</si>
  <si>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</si>
  <si>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</si>
  <si>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</si>
  <si>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</si>
  <si>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</si>
  <si>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</si>
  <si>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</si>
  <si>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</si>
  <si>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</si>
  <si>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</si>
  <si>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</si>
  <si>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</si>
  <si>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</si>
  <si>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</si>
  <si>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</si>
  <si>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</si>
  <si>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</si>
  <si>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</si>
  <si>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</si>
  <si>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</si>
  <si>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</si>
  <si>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</si>
  <si>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</si>
  <si>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</si>
  <si>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</si>
  <si>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</si>
  <si>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</si>
  <si>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</si>
  <si>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</si>
  <si>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</si>
  <si>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</si>
  <si>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</si>
  <si>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</si>
  <si>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</si>
  <si>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</si>
  <si>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</si>
  <si>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</si>
  <si>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</si>
  <si>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</si>
  <si>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</si>
  <si>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</si>
  <si>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</si>
  <si>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</si>
  <si>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</si>
  <si>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</si>
  <si>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</si>
  <si>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</si>
  <si>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</si>
  <si>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</si>
  <si>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</si>
  <si>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</si>
  <si>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</si>
  <si>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</si>
  <si>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</si>
  <si>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</si>
  <si>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</si>
  <si>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</si>
  <si>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</si>
  <si>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</si>
  <si>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</si>
  <si>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</si>
  <si>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</si>
  <si>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</si>
  <si>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</si>
  <si>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</si>
  <si>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</si>
  <si>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</si>
  <si>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</si>
  <si>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</si>
  <si>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</si>
  <si>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</si>
  <si>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</si>
  <si>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</si>
  <si>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</si>
  <si>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</si>
  <si>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</si>
  <si>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</si>
  <si>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</si>
  <si>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</si>
  <si>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</si>
  <si>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</si>
  <si>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</si>
  <si>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</si>
  <si>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</si>
  <si>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</si>
  <si>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</si>
  <si>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</si>
  <si>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</si>
  <si>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</si>
  <si>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</si>
  <si>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</si>
  <si>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</si>
  <si>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</si>
  <si>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</si>
  <si>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</si>
  <si>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</si>
  <si>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</si>
  <si>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</si>
  <si>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</si>
  <si>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</si>
  <si>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</si>
  <si>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</si>
  <si>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</si>
  <si>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</si>
  <si>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</si>
  <si>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</si>
  <si>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</si>
  <si>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</si>
  <si>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</si>
  <si>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</si>
  <si>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</si>
  <si>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</si>
  <si>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</si>
  <si>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</si>
  <si>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</si>
  <si>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</si>
  <si>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</si>
  <si>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</si>
  <si>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</si>
  <si>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</si>
  <si>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</si>
  <si>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</si>
  <si>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</si>
  <si>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</si>
  <si>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</si>
  <si>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</si>
  <si>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</si>
  <si>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</si>
  <si>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</si>
  <si>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</si>
  <si>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</si>
  <si>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</si>
  <si>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</si>
  <si>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</si>
  <si>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</si>
  <si>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</si>
  <si>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</si>
  <si>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</si>
  <si>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</si>
  <si>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</si>
  <si>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</si>
  <si>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</si>
  <si>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</si>
  <si>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</si>
  <si>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</si>
  <si>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</si>
  <si>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</si>
  <si>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</si>
  <si>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</si>
  <si>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</si>
  <si>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</si>
  <si>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</si>
  <si>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</si>
  <si>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</si>
  <si>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</si>
  <si>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</si>
  <si>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</si>
  <si>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</si>
  <si>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</si>
  <si>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</si>
  <si>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</si>
  <si>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</si>
  <si>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</si>
  <si>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</si>
  <si>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</si>
  <si>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</si>
  <si>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</si>
  <si>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</si>
  <si>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</si>
  <si>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</si>
  <si>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</si>
  <si>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</si>
  <si>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</si>
  <si>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</si>
  <si>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</si>
  <si>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</si>
  <si>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</si>
  <si>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</si>
  <si>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</si>
  <si>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</si>
  <si>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</si>
  <si>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</si>
  <si>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</si>
  <si>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</si>
  <si>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</si>
  <si>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</si>
  <si>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</si>
  <si>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</si>
  <si>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</si>
  <si>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</si>
  <si>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</si>
  <si>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</si>
  <si>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</si>
  <si>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</si>
  <si>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</si>
  <si>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</si>
  <si>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</si>
  <si>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</si>
  <si>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</si>
  <si>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</si>
  <si>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</si>
  <si>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</si>
  <si>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</si>
  <si>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</si>
  <si>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</si>
  <si>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</si>
  <si>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</si>
  <si>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</si>
  <si>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</si>
  <si>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</si>
  <si>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</si>
  <si>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</si>
  <si>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</si>
  <si>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</si>
  <si>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</si>
  <si>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</si>
  <si>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</si>
  <si>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</si>
  <si>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</si>
  <si>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</si>
  <si>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</si>
  <si>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</si>
  <si>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</si>
  <si>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</si>
  <si>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</si>
  <si>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</si>
  <si>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</si>
  <si>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</si>
  <si>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</si>
  <si>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</si>
  <si>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</si>
  <si>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</si>
  <si>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</si>
  <si>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</si>
  <si>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</si>
  <si>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</si>
  <si>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</si>
  <si>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</si>
  <si>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</si>
  <si>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</si>
  <si>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</si>
  <si>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</si>
  <si>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</si>
  <si>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</si>
  <si>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</si>
  <si>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</si>
  <si>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</si>
  <si>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</si>
  <si>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</si>
  <si>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</si>
  <si>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</si>
  <si>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</si>
  <si>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</si>
  <si>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</si>
  <si>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</si>
  <si>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</si>
  <si>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</si>
  <si>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</si>
  <si>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</si>
  <si>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</si>
  <si>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</si>
  <si>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</si>
  <si>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</si>
  <si>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</si>
  <si>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</si>
  <si>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</si>
  <si>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</si>
  <si>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</si>
  <si>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</si>
  <si>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</si>
  <si>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</si>
  <si>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</si>
  <si>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</si>
  <si>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</si>
  <si>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</si>
  <si>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</si>
  <si>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</si>
  <si>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</si>
  <si>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</si>
  <si>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</si>
  <si>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</si>
  <si>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</si>
  <si>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</si>
  <si>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</si>
  <si>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</si>
  <si>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</si>
  <si>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</si>
  <si>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</si>
  <si>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</si>
  <si>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</si>
  <si>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</si>
  <si>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</si>
  <si>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</si>
  <si>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</si>
  <si>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</si>
  <si>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</si>
  <si>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</si>
  <si>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</si>
  <si>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</si>
  <si>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</si>
  <si>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</si>
  <si>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</si>
  <si>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</si>
  <si>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</si>
  <si>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</si>
  <si>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</si>
  <si>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</si>
  <si>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</si>
  <si>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</si>
  <si>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</si>
  <si>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</si>
  <si>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</si>
  <si>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</si>
  <si>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</si>
  <si>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</si>
  <si>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</si>
  <si>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</si>
  <si>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</si>
  <si>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</si>
  <si>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</si>
  <si>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</si>
  <si>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</si>
  <si>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</si>
  <si>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</si>
  <si>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</si>
  <si>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</si>
  <si>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</si>
  <si>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</si>
  <si>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</si>
  <si>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</si>
  <si>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</si>
  <si>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</si>
  <si>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</si>
  <si>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</si>
  <si>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</si>
  <si>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</si>
  <si>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</si>
  <si>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</si>
  <si>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</si>
  <si>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</si>
  <si>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</si>
  <si>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</si>
  <si>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</si>
  <si>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</si>
  <si>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</si>
  <si>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</si>
  <si>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</si>
  <si>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</si>
  <si>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</si>
  <si>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</si>
  <si>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</si>
  <si>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</si>
  <si>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</si>
  <si>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</si>
  <si>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</si>
  <si>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</si>
  <si>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</si>
  <si>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</si>
  <si>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</si>
  <si>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</si>
  <si>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</si>
  <si>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</si>
  <si>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</si>
  <si>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</si>
  <si>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</si>
  <si>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</si>
  <si>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</si>
  <si>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</si>
  <si>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</si>
  <si>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</si>
  <si>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</si>
  <si>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</si>
  <si>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</si>
  <si>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</si>
  <si>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</si>
  <si>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</si>
  <si>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</si>
  <si>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</si>
  <si>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</si>
  <si>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</si>
  <si>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</si>
  <si>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</si>
  <si>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</si>
  <si>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</si>
  <si>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</si>
  <si>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</si>
  <si>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</si>
  <si>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</si>
  <si>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</si>
  <si>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</si>
  <si>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</si>
  <si>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</si>
  <si>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</si>
  <si>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</si>
  <si>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</si>
  <si>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</si>
  <si>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</si>
  <si>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</si>
  <si>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</si>
  <si>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</si>
  <si>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</si>
  <si>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</si>
  <si>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</si>
  <si>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</si>
  <si>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</si>
  <si>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</si>
  <si>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</si>
  <si>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</si>
  <si>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</si>
  <si>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</si>
  <si>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</si>
  <si>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</si>
  <si>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</si>
  <si>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</si>
  <si>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</si>
  <si>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</si>
  <si>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</si>
  <si>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</si>
  <si>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</si>
  <si>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</si>
  <si>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</si>
  <si>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</si>
  <si>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</si>
  <si>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</si>
  <si>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</si>
  <si>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</si>
  <si>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</si>
  <si>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</si>
  <si>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</si>
  <si>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</si>
  <si>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</si>
  <si>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</si>
  <si>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</si>
  <si>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</si>
  <si>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</si>
  <si>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</si>
  <si>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</si>
  <si>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</si>
  <si>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</si>
  <si>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</si>
  <si>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</si>
  <si>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</si>
  <si>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</si>
  <si>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</si>
  <si>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</si>
  <si>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</si>
  <si>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</si>
  <si>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</si>
  <si>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</si>
  <si>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</si>
  <si>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</si>
  <si>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</si>
  <si>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</si>
  <si>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</si>
  <si>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</si>
  <si>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</si>
  <si>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</si>
  <si>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</si>
  <si>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</si>
  <si>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</si>
  <si>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</si>
  <si>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</si>
  <si>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</si>
  <si>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</si>
  <si>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</si>
  <si>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</si>
  <si>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</si>
  <si>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</si>
  <si>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</si>
  <si>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</si>
  <si>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</si>
  <si>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</si>
  <si>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</si>
  <si>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</si>
  <si>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</si>
  <si>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</si>
  <si>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</si>
  <si>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</si>
  <si>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</si>
  <si>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</si>
  <si>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</si>
  <si>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</si>
  <si>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</si>
  <si>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</si>
  <si>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</si>
  <si>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</si>
  <si>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</si>
  <si>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</si>
  <si>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</si>
  <si>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</si>
  <si>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</si>
  <si>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</si>
  <si>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</si>
  <si>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</si>
  <si>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</si>
  <si>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</si>
  <si>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</si>
  <si>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</si>
  <si>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</si>
  <si>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</si>
  <si>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</si>
  <si>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</si>
  <si>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</si>
  <si>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</si>
  <si>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</si>
  <si>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</si>
  <si>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</si>
  <si>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</si>
  <si>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</si>
  <si>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</si>
  <si>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</si>
  <si>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</si>
  <si>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</si>
  <si>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</si>
  <si>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</si>
  <si>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</si>
  <si>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</si>
  <si>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</si>
  <si>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</si>
  <si>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</si>
  <si>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</si>
  <si>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</si>
  <si>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</si>
  <si>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</si>
  <si>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</si>
  <si>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</si>
  <si>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</si>
  <si>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</si>
  <si>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</si>
  <si>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</si>
  <si>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</si>
  <si>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</si>
  <si>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</si>
  <si>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</si>
  <si>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</si>
  <si>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</si>
  <si>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</si>
  <si>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</si>
  <si>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</si>
  <si>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</si>
  <si>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</si>
  <si>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</si>
  <si>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</si>
  <si>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</si>
  <si>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</si>
  <si>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</si>
  <si>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</si>
  <si>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</si>
  <si>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</si>
  <si>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</si>
  <si>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</si>
  <si>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</si>
  <si>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</si>
  <si>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</si>
  <si>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</si>
  <si>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</si>
  <si>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</si>
  <si>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</si>
  <si>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</si>
  <si>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</si>
  <si>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</si>
  <si>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</si>
  <si>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</si>
  <si>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</si>
  <si>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</si>
  <si>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</si>
  <si>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</si>
  <si>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</si>
  <si>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</si>
  <si>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</si>
  <si>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</si>
  <si>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</si>
  <si>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</si>
  <si>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</si>
  <si>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</si>
  <si>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</si>
  <si>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</si>
  <si>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</si>
  <si>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</si>
  <si>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</si>
  <si>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</si>
  <si>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</si>
  <si>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</si>
  <si>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</si>
  <si>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</si>
  <si>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</si>
  <si>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</si>
  <si>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</si>
  <si>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</si>
  <si>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</si>
  <si>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</si>
  <si>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</si>
  <si>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</si>
  <si>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</si>
  <si>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</si>
  <si>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</si>
  <si>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</si>
  <si>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</si>
  <si>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</si>
  <si>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</si>
  <si>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</si>
  <si>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</si>
  <si>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</si>
  <si>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</si>
  <si>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</si>
  <si>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</si>
  <si>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</si>
  <si>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</si>
  <si>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</si>
  <si>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</si>
  <si>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</si>
  <si>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</si>
  <si>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</si>
  <si>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</si>
  <si>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</si>
  <si>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</si>
  <si>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</si>
  <si>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</si>
  <si>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</si>
  <si>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</si>
  <si>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</si>
  <si>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</si>
  <si>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</si>
  <si>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</si>
  <si>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</si>
  <si>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</si>
  <si>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</si>
  <si>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</si>
  <si>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</si>
  <si>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</si>
  <si>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</si>
  <si>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</si>
  <si>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</si>
  <si>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</si>
  <si>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</si>
  <si>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</si>
  <si>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</si>
  <si>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</si>
  <si>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</si>
  <si>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</si>
  <si>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</si>
  <si>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</si>
  <si>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</si>
  <si>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</si>
  <si>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</si>
  <si>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</si>
  <si>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</si>
  <si>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</si>
  <si>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</si>
  <si>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</si>
  <si>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</si>
  <si>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</si>
  <si>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</si>
  <si>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</si>
  <si>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</si>
  <si>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</si>
  <si>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</si>
  <si>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</si>
  <si>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</si>
  <si>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</si>
  <si>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</si>
  <si>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</si>
  <si>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</si>
  <si>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</si>
  <si>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</si>
  <si>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</si>
  <si>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</si>
  <si>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</si>
  <si>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</si>
  <si>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</si>
  <si>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</si>
  <si>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</si>
  <si>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</si>
  <si>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</si>
  <si>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</si>
  <si>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</si>
  <si>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</si>
  <si>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</si>
  <si>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</si>
  <si>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</si>
  <si>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</si>
  <si>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</si>
  <si>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</si>
  <si>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</si>
  <si>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</si>
  <si>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</si>
  <si>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</si>
  <si>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</si>
  <si>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</si>
  <si>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</si>
  <si>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</si>
  <si>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</si>
  <si>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</si>
  <si>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</si>
  <si>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</si>
  <si>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</si>
  <si>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</si>
  <si>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</si>
  <si>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</si>
  <si>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</si>
  <si>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</si>
  <si>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</si>
  <si>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</si>
  <si>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</si>
  <si>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</si>
  <si>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</si>
  <si>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</si>
  <si>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</si>
  <si>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</si>
  <si>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</si>
  <si>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</si>
  <si>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</si>
  <si>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</si>
  <si>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</si>
  <si>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</si>
  <si>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</si>
  <si>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</si>
  <si>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</si>
  <si>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</si>
  <si>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</si>
  <si>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</si>
  <si>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</si>
  <si>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</si>
  <si>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</si>
  <si>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</si>
  <si>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</si>
  <si>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</si>
  <si>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</si>
  <si>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</si>
  <si>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</si>
  <si>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</si>
  <si>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</si>
  <si>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</si>
  <si>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</si>
  <si>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</si>
  <si>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</si>
  <si>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</si>
  <si>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</si>
  <si>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</si>
  <si>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</si>
  <si>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</si>
  <si>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</si>
  <si>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</si>
  <si>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</si>
  <si>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</si>
  <si>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</si>
  <si>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</si>
  <si>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</si>
  <si>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</si>
  <si>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</si>
  <si>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</si>
  <si>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</si>
  <si>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</si>
  <si>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</si>
  <si>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</si>
  <si>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</si>
  <si>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</si>
  <si>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</si>
  <si>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</si>
  <si>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</si>
  <si>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</si>
  <si>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</si>
  <si>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</si>
  <si>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</si>
  <si>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</si>
  <si>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</si>
  <si>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</si>
  <si>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</si>
  <si>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</si>
  <si>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</si>
  <si>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</si>
  <si>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</si>
  <si>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</si>
  <si>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</si>
  <si>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</si>
  <si>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</si>
  <si>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</si>
  <si>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</si>
  <si>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</si>
  <si>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</si>
  <si>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</si>
  <si>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</si>
  <si>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</si>
  <si>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</si>
  <si>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</si>
  <si>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</si>
  <si>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</si>
  <si>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</si>
  <si>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</si>
  <si>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</si>
  <si>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</si>
  <si>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</si>
  <si>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</si>
  <si>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</si>
  <si>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</si>
  <si>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</si>
  <si>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</si>
  <si>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</si>
  <si>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</si>
  <si>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</si>
  <si>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</si>
  <si>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</si>
  <si>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</si>
  <si>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</si>
  <si>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</si>
  <si>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</si>
  <si>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</si>
  <si>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</si>
  <si>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</si>
  <si>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</si>
  <si>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</si>
  <si>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</si>
  <si>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</si>
  <si>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</si>
  <si>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</si>
  <si>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</si>
  <si>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</si>
  <si>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</si>
  <si>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</si>
  <si>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</si>
  <si>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</si>
  <si>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</si>
  <si>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</si>
  <si>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</si>
  <si>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</si>
  <si>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</si>
  <si>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</si>
  <si>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</si>
  <si>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</si>
  <si>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</si>
  <si>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</si>
  <si>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</si>
  <si>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</si>
  <si>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</si>
  <si>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</si>
  <si>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</si>
  <si>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</si>
  <si>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</si>
  <si>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</si>
  <si>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</si>
  <si>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</si>
  <si>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</si>
  <si>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</si>
  <si>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</si>
  <si>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</si>
  <si>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</si>
  <si>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</si>
  <si>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</si>
  <si>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</si>
  <si>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</si>
  <si>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</si>
  <si>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</si>
  <si>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</si>
  <si>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</si>
  <si>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</si>
  <si>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</si>
  <si>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</si>
  <si>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</si>
  <si>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</si>
  <si>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</si>
  <si>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</si>
  <si>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</si>
  <si>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</si>
  <si>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</si>
  <si>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</si>
  <si>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</si>
  <si>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</si>
  <si>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</si>
  <si>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</si>
  <si>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</si>
  <si>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</si>
  <si>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</si>
  <si>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</si>
  <si>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</si>
  <si>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</si>
  <si>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</si>
  <si>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</si>
  <si>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</si>
  <si>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</si>
  <si>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</si>
  <si>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</si>
  <si>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</si>
  <si>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</si>
  <si>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</si>
  <si>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</si>
  <si>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</si>
  <si>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</si>
  <si>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</si>
  <si>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</si>
  <si>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</si>
  <si>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</si>
  <si>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</si>
  <si>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</si>
  <si>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</si>
  <si>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</si>
  <si>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</si>
  <si>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</si>
  <si>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</si>
  <si>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</si>
  <si>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</si>
  <si>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</si>
  <si>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</si>
  <si>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</si>
  <si>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</si>
  <si>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</si>
  <si>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</si>
  <si>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</si>
  <si>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</si>
  <si>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</si>
  <si>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</si>
  <si>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</si>
  <si>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</si>
  <si>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</si>
  <si>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</si>
  <si>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</si>
  <si>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</si>
  <si>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</si>
  <si>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</si>
  <si>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</si>
  <si>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</si>
  <si>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</si>
  <si>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</si>
  <si>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</si>
  <si>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</si>
  <si>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</si>
  <si>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</si>
  <si>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</si>
  <si>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</si>
  <si>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</si>
  <si>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</si>
  <si>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</si>
  <si>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</si>
  <si>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</si>
  <si>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</si>
  <si>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</si>
  <si>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</si>
  <si>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</si>
  <si>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</si>
  <si>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</si>
  <si>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</si>
  <si>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</si>
  <si>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</si>
  <si>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</si>
  <si>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</si>
  <si>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</si>
  <si>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</si>
  <si>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</si>
  <si>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</si>
  <si>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</si>
  <si>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</si>
  <si>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</si>
  <si>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</si>
  <si>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</si>
  <si>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</si>
  <si>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</si>
  <si>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</si>
  <si>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</si>
  <si>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</si>
  <si>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</si>
  <si>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</si>
  <si>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</si>
  <si>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</si>
  <si>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</si>
  <si>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</si>
  <si>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</si>
  <si>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</si>
  <si>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</si>
  <si>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</si>
  <si>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</si>
  <si>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</si>
  <si>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</si>
  <si>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</si>
  <si>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</si>
  <si>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</si>
  <si>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</si>
  <si>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</si>
  <si>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</si>
  <si>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</si>
  <si>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</si>
  <si>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</si>
  <si>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</si>
  <si>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</si>
  <si>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</si>
  <si>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</si>
  <si>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</si>
  <si>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</si>
  <si>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</si>
  <si>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</si>
  <si>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</si>
  <si>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</si>
  <si>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</si>
  <si>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</si>
  <si>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</si>
  <si>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</si>
  <si>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</si>
  <si>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</si>
  <si>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</si>
  <si>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</si>
  <si>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</si>
  <si>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</si>
  <si>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</si>
  <si>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</si>
  <si>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</si>
  <si>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</si>
  <si>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</si>
  <si>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</si>
  <si>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</si>
  <si>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</si>
  <si>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</si>
  <si>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</si>
  <si>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</si>
  <si>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</si>
  <si>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</si>
  <si>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</si>
  <si>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</si>
  <si>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</si>
  <si>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</si>
  <si>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</si>
  <si>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</si>
  <si>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</si>
  <si>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</si>
  <si>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</si>
  <si>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</si>
  <si>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</si>
  <si>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</si>
  <si>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</si>
  <si>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</si>
  <si>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</si>
  <si>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</si>
  <si>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</si>
  <si>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</si>
  <si>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</si>
  <si>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</si>
  <si>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</si>
  <si>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</si>
  <si>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</si>
  <si>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</si>
  <si>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</si>
  <si>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</si>
  <si>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</si>
  <si>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</si>
  <si>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</si>
  <si>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</si>
  <si>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</si>
  <si>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</si>
  <si>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</si>
  <si>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</si>
  <si>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</si>
  <si>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</si>
  <si>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</si>
  <si>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</si>
  <si>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</si>
  <si>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</si>
  <si>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</si>
  <si>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</si>
  <si>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</si>
  <si>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</si>
  <si>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</si>
  <si>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</si>
  <si>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</si>
  <si>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</si>
  <si>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</si>
  <si>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</si>
  <si>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</si>
  <si>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</si>
  <si>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</si>
  <si>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</si>
  <si>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</si>
  <si>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</si>
  <si>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</si>
  <si>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</si>
  <si>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</si>
  <si>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</si>
  <si>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</si>
  <si>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</si>
  <si>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</si>
  <si>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</si>
  <si>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</si>
  <si>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</si>
  <si>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</si>
  <si>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</si>
  <si>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</si>
  <si>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</si>
  <si>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</si>
  <si>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</si>
  <si>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</si>
  <si>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</si>
  <si>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</si>
  <si>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</si>
  <si>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</si>
  <si>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</si>
  <si>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</si>
  <si>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</si>
  <si>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</si>
  <si>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</si>
  <si>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</si>
  <si>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</si>
  <si>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</si>
  <si>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</si>
  <si>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</si>
  <si>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</si>
  <si>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</si>
  <si>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</si>
  <si>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</si>
  <si>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</si>
  <si>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</si>
  <si>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</si>
  <si>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</si>
  <si>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</si>
  <si>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</si>
  <si>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</si>
  <si>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</si>
  <si>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</si>
  <si>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</si>
  <si>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</si>
  <si>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</si>
  <si>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</si>
  <si>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</si>
  <si>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</si>
  <si>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</si>
  <si>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</si>
  <si>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</si>
  <si>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</si>
  <si>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</si>
  <si>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</si>
  <si>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</si>
  <si>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</si>
  <si>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</si>
  <si>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</si>
  <si>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</si>
  <si>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</si>
  <si>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</si>
  <si>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</si>
  <si>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</si>
  <si>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</si>
  <si>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</si>
  <si>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</si>
  <si>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</si>
  <si>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</si>
  <si>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</si>
  <si>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</si>
  <si>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</si>
  <si>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</si>
  <si>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</si>
  <si>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</si>
  <si>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</si>
  <si>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</si>
  <si>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</si>
  <si>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</si>
  <si>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</si>
  <si>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</si>
  <si>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</si>
  <si>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</si>
  <si>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</si>
  <si>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</si>
  <si>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</si>
  <si>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</si>
  <si>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</si>
  <si>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</si>
  <si>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</si>
  <si>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</si>
  <si>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</si>
  <si>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</si>
  <si>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</si>
  <si>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</si>
  <si>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</si>
  <si>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</si>
  <si>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</si>
  <si>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</si>
  <si>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</si>
  <si>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</si>
  <si>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</si>
  <si>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</si>
  <si>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</si>
  <si>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</si>
  <si>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</si>
  <si>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</si>
  <si>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</si>
  <si>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</si>
  <si>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</si>
  <si>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</si>
  <si>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</si>
  <si>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</si>
  <si>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</si>
  <si>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</si>
  <si>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</si>
  <si>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</si>
  <si>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</si>
  <si>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</si>
  <si>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</si>
  <si>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</si>
  <si>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</si>
  <si>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</si>
  <si>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</si>
  <si>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</si>
  <si>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</si>
  <si>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</si>
  <si>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</si>
  <si>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</si>
  <si>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</si>
  <si>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</si>
  <si>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</si>
  <si>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</si>
  <si>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</si>
  <si>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</si>
  <si>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</si>
  <si>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</si>
  <si>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</si>
  <si>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</si>
  <si>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</si>
  <si>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</si>
  <si>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</si>
  <si>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</si>
  <si>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</si>
  <si>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</si>
  <si>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</si>
  <si>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</si>
  <si>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</si>
  <si>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</si>
  <si>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</si>
  <si>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</si>
  <si>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</si>
  <si>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</si>
  <si>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</si>
  <si>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</si>
  <si>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</si>
  <si>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</si>
  <si>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</si>
  <si>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</si>
  <si>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</si>
  <si>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</si>
  <si>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</si>
  <si>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</si>
  <si>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</si>
  <si>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</si>
  <si>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</si>
  <si>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</si>
  <si>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</si>
  <si>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</si>
  <si>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</si>
  <si>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</si>
  <si>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</si>
  <si>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</si>
  <si>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</si>
  <si>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</si>
  <si>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</si>
  <si>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</si>
  <si>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</si>
  <si>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</si>
  <si>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</si>
  <si>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</si>
  <si>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</si>
  <si>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</si>
  <si>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</si>
  <si>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</si>
  <si>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</si>
  <si>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</si>
  <si>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</si>
  <si>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</si>
  <si>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</si>
  <si>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</si>
  <si>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</si>
  <si>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</si>
  <si>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</si>
  <si>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</si>
  <si>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</si>
  <si>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</si>
  <si>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</si>
  <si>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</si>
  <si>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</si>
  <si>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</si>
  <si>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</si>
  <si>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</si>
  <si>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</si>
  <si>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</si>
  <si>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</si>
  <si>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</si>
  <si>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</si>
  <si>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</si>
  <si>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</si>
  <si>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</si>
  <si>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</si>
  <si>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</si>
  <si>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</si>
  <si>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</si>
  <si>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</si>
  <si>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</si>
  <si>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</si>
  <si>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</si>
  <si>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</si>
  <si>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</si>
  <si>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</si>
  <si>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</si>
  <si>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</si>
  <si>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</si>
  <si>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</si>
  <si>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</si>
  <si>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</si>
  <si>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</si>
  <si>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</si>
  <si>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</si>
  <si>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</si>
  <si>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</si>
  <si>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</si>
  <si>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</si>
  <si>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</si>
  <si>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</si>
  <si>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</si>
  <si>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</si>
  <si>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</si>
  <si>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</si>
  <si>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</si>
  <si>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</si>
  <si>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</si>
  <si>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</si>
  <si>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</si>
  <si>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</si>
  <si>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</si>
  <si>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</si>
  <si>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</si>
  <si>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</si>
  <si>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</si>
  <si>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</si>
  <si>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</si>
  <si>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</si>
  <si>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</si>
  <si>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</si>
  <si>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</si>
  <si>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</si>
  <si>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</si>
  <si>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</si>
  <si>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</si>
  <si>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</si>
  <si>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</si>
  <si>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</si>
  <si>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</si>
  <si>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</si>
  <si>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</si>
  <si>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</si>
  <si>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</si>
  <si>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</si>
  <si>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</si>
  <si>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</si>
  <si>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</si>
  <si>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</si>
  <si>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</si>
  <si>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</si>
  <si>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</si>
  <si>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</si>
  <si>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</si>
  <si>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</si>
  <si>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</si>
  <si>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</si>
  <si>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</si>
  <si>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</si>
  <si>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</si>
  <si>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</si>
  <si>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</si>
  <si>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</si>
  <si>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</si>
  <si>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</si>
  <si>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</si>
  <si>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</si>
  <si>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</si>
  <si>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</si>
  <si>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</si>
  <si>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</si>
  <si>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</si>
  <si>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</si>
  <si>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</si>
  <si>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</si>
  <si>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</si>
  <si>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</si>
  <si>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</si>
  <si>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</si>
  <si>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</si>
  <si>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</si>
  <si>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</si>
  <si>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</si>
  <si>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</si>
  <si>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</si>
  <si>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</si>
  <si>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</si>
  <si>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</si>
  <si>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</si>
  <si>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</si>
  <si>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</si>
  <si>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</si>
  <si>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</si>
  <si>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</si>
  <si>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</si>
  <si>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</si>
  <si>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</si>
  <si>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</si>
  <si>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</si>
  <si>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</si>
  <si>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</si>
  <si>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</si>
  <si>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</si>
  <si>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</si>
  <si>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</si>
  <si>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</si>
  <si>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</si>
  <si>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</si>
  <si>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</si>
  <si>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</si>
  <si>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</si>
  <si>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</si>
  <si>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</si>
  <si>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</si>
  <si>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</si>
  <si>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</si>
  <si>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</si>
  <si>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</si>
  <si>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</si>
  <si>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</si>
  <si>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</si>
  <si>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</si>
  <si>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</si>
  <si>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</si>
  <si>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</si>
  <si>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</si>
  <si>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</si>
  <si>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</si>
  <si>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</si>
  <si>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</si>
  <si>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</si>
  <si>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</si>
  <si>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</si>
  <si>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</si>
  <si>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</si>
  <si>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</si>
  <si>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</si>
  <si>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</si>
  <si>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</si>
  <si>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</si>
  <si>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</si>
  <si>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</si>
  <si>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</si>
  <si>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</si>
  <si>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</si>
  <si>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</si>
  <si>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</si>
  <si>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</si>
  <si>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</si>
  <si>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</si>
  <si>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</si>
  <si>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</si>
  <si>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</si>
  <si>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</si>
  <si>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</si>
  <si>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</si>
  <si>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</si>
  <si>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</si>
  <si>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</si>
  <si>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</si>
  <si>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</si>
  <si>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</si>
  <si>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</si>
  <si>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</si>
  <si>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</si>
  <si>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</si>
  <si>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</si>
  <si>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</si>
  <si>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</si>
  <si>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</si>
  <si>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</si>
  <si>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</si>
  <si>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</si>
  <si>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</si>
  <si>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</si>
  <si>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</si>
  <si>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</si>
  <si>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</si>
  <si>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</si>
  <si>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</si>
  <si>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</si>
  <si>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</si>
  <si>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</si>
  <si>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</si>
  <si>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</si>
  <si>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</si>
  <si>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</si>
  <si>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</si>
  <si>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</si>
  <si>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</si>
  <si>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</si>
  <si>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</si>
  <si>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</si>
  <si>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</si>
  <si>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</si>
  <si>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</si>
  <si>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</si>
  <si>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</si>
  <si>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</si>
  <si>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</si>
  <si>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</si>
  <si>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</si>
  <si>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</si>
  <si>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</si>
  <si>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</si>
  <si>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</si>
  <si>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</si>
  <si>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</si>
  <si>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</si>
  <si>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</si>
  <si>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</si>
  <si>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</si>
  <si>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</si>
  <si>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</si>
  <si>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</si>
  <si>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</si>
  <si>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</si>
  <si>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</si>
  <si>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</si>
  <si>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</si>
  <si>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</si>
  <si>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</si>
  <si>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</si>
  <si>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</si>
  <si>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</si>
  <si>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</si>
  <si>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</si>
  <si>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</si>
  <si>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</si>
  <si>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</si>
  <si>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</si>
  <si>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</si>
  <si>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</si>
  <si>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</si>
  <si>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</si>
  <si>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</si>
  <si>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</si>
  <si>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</si>
  <si>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</si>
  <si>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</si>
  <si>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</si>
  <si>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</si>
  <si>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</si>
  <si>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</si>
  <si>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</si>
  <si>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</si>
  <si>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</si>
  <si>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</si>
  <si>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</si>
  <si>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</si>
  <si>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</si>
  <si>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</si>
  <si>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</si>
  <si>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</si>
  <si>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</si>
  <si>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</si>
  <si>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</si>
  <si>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</si>
  <si>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</si>
  <si>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</si>
  <si>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</si>
  <si>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</si>
  <si>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</si>
  <si>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</si>
  <si>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</si>
  <si>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</si>
  <si>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</si>
  <si>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</si>
  <si>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</si>
  <si>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</si>
  <si>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</si>
  <si>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</si>
  <si>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</si>
  <si>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</si>
  <si>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</si>
  <si>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</si>
  <si>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</si>
  <si>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</si>
  <si>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</si>
  <si>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</si>
  <si>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</si>
  <si>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</si>
  <si>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</si>
  <si>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</si>
  <si>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</si>
  <si>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</si>
  <si>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</si>
  <si>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</si>
  <si>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</si>
  <si>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</si>
  <si>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</si>
  <si>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</si>
  <si>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</si>
  <si>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</si>
  <si>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</si>
  <si>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</si>
  <si>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</si>
  <si>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</si>
  <si>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</si>
  <si>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</si>
  <si>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</si>
  <si>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</si>
  <si>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</si>
  <si>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</si>
  <si>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</si>
  <si>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</si>
  <si>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</si>
  <si>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</si>
  <si>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</si>
  <si>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</si>
  <si>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</si>
  <si>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</si>
  <si>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</si>
  <si>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</si>
  <si>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</si>
  <si>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</si>
  <si>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</si>
  <si>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</si>
  <si>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</si>
  <si>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</si>
  <si>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</si>
  <si>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</si>
  <si>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</si>
  <si>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</si>
  <si>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</si>
  <si>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</si>
  <si>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</si>
  <si>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</si>
  <si>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</si>
  <si>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</si>
  <si>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</si>
  <si>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</si>
  <si>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</si>
  <si>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</si>
  <si>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</si>
  <si>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</si>
  <si>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</si>
  <si>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</si>
  <si>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</si>
  <si>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</si>
  <si>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</si>
  <si>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</si>
  <si>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</si>
  <si>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</si>
  <si>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</si>
  <si>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</si>
  <si>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</si>
  <si>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</si>
  <si>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</si>
  <si>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</si>
  <si>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</si>
  <si>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</si>
  <si>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</si>
  <si>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</si>
  <si>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</si>
  <si>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</si>
  <si>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</si>
  <si>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</si>
  <si>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</si>
  <si>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</si>
  <si>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</si>
  <si>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</si>
  <si>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</si>
  <si>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</si>
  <si>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</si>
  <si>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</si>
  <si>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</si>
  <si>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</si>
  <si>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</si>
  <si>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</si>
  <si>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</si>
  <si>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</si>
  <si>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</si>
  <si>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</si>
  <si>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</si>
  <si>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</si>
  <si>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</si>
  <si>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</si>
  <si>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</si>
  <si>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</si>
  <si>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</si>
  <si>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</si>
  <si>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</si>
  <si>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</si>
  <si>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</si>
  <si>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</si>
  <si>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</si>
  <si>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</si>
  <si>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</si>
  <si>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</si>
  <si>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</si>
  <si>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</si>
  <si>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</si>
  <si>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</si>
  <si>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</si>
  <si>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</si>
  <si>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</si>
  <si>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</si>
  <si>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</si>
  <si>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</si>
  <si>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</si>
  <si>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</si>
  <si>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</si>
  <si>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</si>
  <si>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</si>
  <si>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</si>
  <si>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</si>
  <si>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</si>
  <si>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</si>
  <si>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</si>
  <si>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</si>
  <si>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</si>
  <si>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</si>
  <si>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</si>
  <si>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</si>
  <si>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</si>
  <si>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</si>
  <si>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</si>
  <si>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</si>
  <si>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</si>
  <si>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</si>
  <si>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</si>
  <si>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</si>
  <si>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</si>
  <si>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</si>
  <si>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</si>
  <si>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</si>
  <si>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</si>
  <si>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</si>
  <si>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</si>
  <si>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</si>
  <si>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</si>
  <si>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</si>
  <si>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</si>
  <si>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</si>
  <si>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</si>
  <si>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</si>
  <si>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</si>
  <si>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</si>
  <si>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</si>
  <si>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</si>
  <si>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</si>
  <si>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</si>
  <si>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</si>
  <si>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</si>
  <si>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</si>
  <si>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</si>
  <si>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</si>
  <si>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</si>
  <si>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</si>
  <si>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</si>
  <si>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</si>
  <si>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</si>
  <si>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</si>
  <si>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</si>
  <si>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</si>
  <si>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</si>
  <si>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</si>
  <si>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</si>
  <si>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</si>
  <si>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</si>
  <si>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</si>
  <si>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</si>
  <si>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</si>
  <si>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</si>
  <si>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</si>
  <si>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</si>
  <si>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</si>
  <si>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</si>
  <si>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</si>
  <si>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</si>
  <si>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</si>
  <si>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</si>
  <si>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</si>
  <si>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</si>
  <si>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</si>
  <si>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</si>
  <si>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</si>
  <si>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</si>
  <si>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</si>
  <si>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</si>
  <si>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</si>
  <si>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</si>
  <si>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</si>
  <si>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</si>
  <si>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</si>
  <si>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</si>
  <si>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</si>
  <si>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</si>
  <si>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</si>
  <si>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</si>
  <si>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</si>
  <si>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</si>
  <si>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</si>
  <si>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</si>
  <si>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</si>
  <si>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</si>
  <si>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</si>
  <si>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</si>
  <si>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</si>
  <si>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</si>
  <si>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</si>
  <si>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</si>
  <si>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</si>
  <si>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</si>
  <si>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</si>
  <si>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</si>
  <si>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</si>
  <si>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</si>
  <si>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</si>
  <si>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</si>
  <si>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</si>
  <si>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</si>
  <si>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</si>
  <si>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</si>
  <si>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</si>
  <si>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</si>
  <si>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</si>
  <si>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</si>
  <si>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</si>
  <si>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</si>
  <si>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</si>
  <si>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</si>
  <si>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</si>
  <si>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</si>
  <si>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</si>
  <si>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</si>
  <si>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</si>
  <si>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</si>
  <si>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</si>
  <si>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</si>
  <si>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</si>
  <si>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</si>
  <si>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</si>
  <si>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</si>
  <si>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</si>
  <si>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</si>
  <si>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</si>
  <si>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</si>
  <si>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</si>
  <si>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</si>
  <si>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</si>
  <si>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</si>
  <si>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</si>
  <si>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</si>
  <si>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</si>
  <si>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</si>
  <si>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</si>
  <si>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</si>
  <si>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</si>
  <si>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</si>
  <si>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</si>
  <si>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</si>
  <si>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</si>
  <si>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</si>
  <si>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</si>
  <si>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</si>
  <si>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</si>
  <si>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</si>
  <si>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</si>
  <si>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</si>
  <si>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</si>
  <si>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</si>
  <si>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</si>
  <si>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</si>
  <si>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</si>
  <si>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</si>
  <si>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</si>
  <si>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</si>
  <si>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</si>
  <si>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</si>
  <si>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</si>
  <si>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</si>
  <si>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</si>
  <si>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</si>
  <si>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</si>
  <si>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</si>
  <si>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</si>
  <si>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</si>
  <si>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</si>
  <si>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</si>
  <si>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</si>
  <si>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</si>
  <si>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</si>
  <si>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</si>
  <si>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</si>
  <si>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</si>
  <si>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</si>
  <si>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</si>
  <si>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</si>
  <si>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</si>
  <si>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</si>
  <si>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</si>
  <si>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</si>
  <si>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</si>
  <si>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</si>
  <si>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</si>
  <si>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</si>
  <si>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</si>
  <si>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</si>
  <si>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</si>
  <si>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</si>
  <si>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</si>
  <si>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</si>
  <si>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</si>
  <si>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</si>
  <si>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</si>
  <si>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</si>
  <si>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</si>
  <si>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</si>
  <si>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</si>
  <si>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</si>
  <si>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</si>
  <si>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</si>
  <si>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</si>
  <si>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</si>
  <si>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</si>
  <si>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</si>
  <si>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</si>
  <si>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</si>
  <si>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</si>
  <si>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</si>
  <si>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</si>
  <si>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</si>
  <si>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</si>
  <si>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</si>
  <si>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</si>
  <si>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</si>
  <si>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</si>
  <si>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</si>
  <si>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</si>
  <si>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</si>
  <si>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</si>
  <si>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</si>
  <si>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</si>
  <si>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</si>
  <si>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</si>
  <si>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</si>
  <si>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</si>
  <si>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</si>
  <si>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</si>
  <si>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</si>
  <si>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</si>
  <si>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</si>
  <si>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</si>
  <si>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</si>
  <si>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</si>
  <si>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</si>
  <si>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</si>
  <si>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</si>
  <si>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</si>
  <si>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</si>
  <si>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</si>
  <si>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</si>
  <si>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</si>
  <si>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</si>
  <si>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</si>
  <si>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</si>
  <si>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</si>
  <si>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</si>
  <si>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</si>
  <si>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</si>
  <si>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</si>
  <si>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</si>
  <si>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</si>
  <si>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</si>
  <si>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</si>
  <si>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</si>
  <si>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</si>
  <si>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</si>
  <si>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</si>
  <si>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</si>
  <si>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</si>
  <si>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</si>
  <si>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</si>
  <si>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</si>
  <si>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</si>
  <si>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</si>
  <si>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</si>
  <si>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</si>
  <si>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</si>
  <si>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</si>
  <si>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</si>
  <si>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</si>
  <si>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</si>
  <si>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</si>
  <si>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</si>
  <si>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</si>
  <si>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</si>
  <si>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</si>
  <si>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</si>
  <si>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</si>
  <si>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</si>
  <si>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</si>
  <si>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</si>
  <si>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</si>
  <si>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</si>
  <si>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</si>
  <si>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</si>
  <si>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</si>
  <si>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</si>
  <si>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</si>
  <si>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</si>
  <si>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</si>
  <si>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</si>
  <si>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</si>
  <si>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</si>
  <si>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</si>
  <si>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</si>
  <si>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</si>
  <si>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</si>
  <si>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</si>
  <si>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</si>
  <si>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</si>
  <si>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</si>
  <si>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</si>
  <si>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</si>
  <si>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</si>
  <si>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</si>
  <si>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</si>
  <si>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</si>
  <si>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</si>
  <si>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</si>
  <si>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</si>
  <si>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</si>
  <si>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</si>
  <si>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</si>
  <si>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</si>
  <si>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</si>
  <si>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</si>
  <si>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</si>
  <si>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</si>
  <si>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</si>
  <si>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</si>
  <si>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</si>
  <si>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</si>
  <si>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</si>
  <si>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</si>
  <si>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</si>
  <si>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</si>
  <si>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</si>
  <si>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</si>
  <si>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</si>
  <si>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</si>
  <si>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</si>
  <si>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</si>
  <si>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</si>
  <si>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</si>
  <si>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</si>
  <si>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</si>
  <si>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</si>
  <si>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</si>
  <si>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</si>
  <si>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</si>
  <si>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</si>
  <si>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</si>
  <si>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</si>
  <si>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</si>
  <si>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</si>
  <si>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</si>
  <si>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</si>
  <si>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</si>
  <si>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</si>
  <si>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</si>
  <si>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</si>
  <si>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</si>
  <si>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</si>
  <si>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</si>
  <si>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</si>
  <si>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</si>
  <si>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</si>
  <si>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</si>
  <si>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</si>
  <si>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</si>
  <si>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</si>
  <si>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</si>
  <si>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</si>
  <si>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</si>
  <si>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</si>
  <si>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</si>
  <si>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</si>
  <si>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</si>
  <si>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</si>
  <si>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</si>
  <si>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</si>
  <si>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</si>
  <si>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</si>
  <si>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</si>
  <si>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</si>
  <si>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</si>
  <si>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</si>
  <si>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</si>
  <si>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</si>
  <si>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</si>
  <si>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</si>
  <si>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</si>
  <si>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</si>
  <si>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</si>
  <si>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</si>
  <si>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</si>
  <si>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</si>
  <si>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</si>
  <si>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</si>
  <si>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</si>
  <si>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</si>
  <si>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</si>
  <si>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</si>
  <si>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</si>
  <si>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</si>
  <si>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</si>
  <si>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</si>
  <si>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</si>
  <si>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</si>
  <si>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</si>
  <si>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</si>
  <si>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</si>
  <si>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</si>
  <si>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</si>
  <si>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</si>
  <si>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</si>
  <si>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</si>
  <si>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</si>
  <si>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</si>
  <si>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</si>
  <si>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</si>
  <si>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</si>
  <si>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</si>
  <si>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</si>
  <si>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</si>
  <si>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</si>
  <si>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</si>
  <si>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</si>
  <si>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</si>
  <si>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</si>
  <si>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</si>
  <si>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</si>
  <si>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</si>
  <si>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</si>
  <si>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</si>
  <si>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</si>
  <si>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</si>
  <si>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</si>
  <si>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</si>
  <si>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</si>
  <si>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</si>
  <si>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</si>
  <si>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</si>
  <si>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</si>
  <si>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</si>
  <si>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</si>
  <si>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</si>
  <si>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</si>
  <si>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</si>
  <si>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</si>
  <si>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</si>
  <si>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</si>
  <si>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</si>
  <si>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</si>
  <si>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</si>
  <si>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</si>
  <si>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</si>
  <si>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</si>
  <si>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</si>
  <si>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</si>
  <si>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</si>
  <si>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</si>
  <si>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</si>
  <si>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</si>
  <si>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</si>
  <si>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</si>
  <si>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</si>
  <si>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</si>
  <si>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</si>
  <si>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</si>
  <si>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</si>
  <si>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</si>
  <si>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</si>
  <si>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</si>
  <si>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</si>
  <si>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</si>
  <si>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</si>
  <si>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</si>
  <si>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</si>
  <si>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</si>
  <si>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</si>
  <si>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</si>
  <si>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</si>
  <si>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</si>
  <si>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</si>
  <si>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</si>
  <si>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</si>
  <si>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</si>
  <si>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</si>
  <si>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</si>
  <si>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</si>
  <si>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</si>
  <si>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</si>
  <si>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</si>
  <si>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</si>
  <si>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</si>
  <si>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</si>
  <si>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</si>
  <si>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</si>
  <si>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</si>
  <si>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</si>
  <si>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</si>
  <si>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</si>
  <si>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</si>
  <si>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</si>
  <si>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</si>
  <si>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</si>
  <si>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</si>
  <si>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</si>
  <si>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</si>
  <si>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</si>
  <si>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</si>
  <si>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</si>
  <si>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</si>
  <si>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</si>
  <si>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</si>
  <si>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</si>
  <si>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</si>
  <si>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</si>
  <si>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</si>
  <si>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</si>
  <si>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</si>
  <si>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</si>
  <si>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</si>
  <si>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</si>
  <si>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</si>
  <si>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</si>
  <si>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</si>
  <si>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</si>
  <si>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</si>
  <si>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</si>
  <si>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</si>
  <si>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</si>
  <si>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</si>
  <si>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</si>
  <si>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</si>
  <si>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</si>
  <si>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</si>
  <si>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</si>
  <si>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</si>
  <si>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</si>
  <si>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</si>
  <si>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</si>
  <si>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</si>
  <si>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</si>
  <si>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</si>
  <si>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</si>
  <si>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</si>
  <si>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</si>
  <si>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</si>
  <si>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</si>
  <si>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</si>
  <si>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</si>
  <si>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</si>
  <si>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</si>
  <si>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</si>
  <si>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</si>
  <si>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</si>
  <si>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</si>
  <si>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</si>
  <si>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</si>
  <si>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</si>
  <si>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</si>
  <si>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</si>
  <si>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</si>
  <si>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</si>
  <si>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</si>
  <si>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</si>
  <si>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</si>
  <si>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</si>
  <si>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</si>
  <si>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</si>
  <si>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</si>
  <si>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</si>
  <si>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</si>
  <si>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</si>
  <si>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</si>
  <si>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</si>
  <si>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</si>
  <si>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</si>
  <si>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</si>
  <si>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</si>
  <si>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</si>
  <si>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</si>
  <si>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</si>
  <si>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</si>
  <si>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</si>
  <si>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</si>
  <si>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</si>
  <si>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</si>
  <si>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</si>
  <si>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</si>
  <si>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</si>
  <si>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</si>
  <si>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</si>
  <si>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</si>
  <si>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</si>
  <si>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</si>
  <si>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</si>
  <si>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</si>
  <si>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</si>
  <si>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</si>
  <si>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</si>
  <si>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</si>
  <si>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</si>
  <si>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</si>
  <si>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</si>
  <si>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</si>
  <si>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</si>
  <si>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</si>
  <si>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</si>
  <si>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</si>
  <si>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</si>
  <si>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</si>
  <si>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</si>
  <si>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</si>
  <si>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</si>
  <si>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</si>
  <si>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</si>
  <si>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</si>
  <si>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</si>
  <si>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</si>
  <si>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</si>
  <si>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</si>
  <si>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</si>
  <si>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</si>
  <si>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</si>
  <si>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</si>
  <si>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</si>
  <si>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</si>
  <si>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</si>
  <si>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</si>
  <si>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</si>
  <si>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</si>
  <si>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</si>
  <si>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</si>
  <si>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</si>
  <si>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</si>
  <si>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</si>
  <si>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</si>
  <si>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</si>
  <si>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</si>
  <si>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</si>
  <si>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</si>
  <si>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</si>
  <si>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</si>
  <si>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</si>
  <si>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</si>
  <si>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</si>
  <si>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</si>
  <si>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</si>
  <si>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</si>
  <si>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</si>
  <si>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</si>
  <si>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</si>
  <si>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</si>
  <si>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</si>
  <si>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</si>
  <si>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</si>
  <si>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</si>
  <si>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</si>
  <si>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</si>
  <si>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</si>
  <si>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</si>
  <si>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</si>
  <si>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</si>
  <si>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</si>
  <si>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</si>
  <si>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</si>
  <si>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</si>
  <si>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</si>
  <si>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</si>
  <si>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</si>
  <si>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</si>
  <si>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</si>
  <si>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</si>
  <si>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</si>
  <si>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</si>
  <si>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</si>
  <si>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</si>
  <si>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</si>
  <si>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</si>
  <si>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</si>
  <si>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</si>
  <si>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</si>
  <si>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</si>
  <si>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</si>
  <si>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</si>
  <si>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</si>
  <si>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</si>
  <si>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</si>
  <si>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</si>
  <si>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</si>
  <si>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</si>
  <si>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</si>
  <si>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</si>
  <si>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</si>
  <si>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</si>
  <si>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</si>
  <si>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</si>
  <si>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</si>
  <si>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</si>
  <si>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</si>
  <si>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</si>
  <si>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</si>
  <si>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</si>
  <si>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</si>
  <si>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</si>
  <si>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</si>
  <si>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</si>
  <si>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</si>
  <si>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</si>
  <si>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</si>
  <si>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</si>
  <si>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</si>
  <si>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</si>
  <si>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</si>
  <si>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</si>
  <si>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</si>
  <si>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</si>
  <si>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</si>
  <si>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</si>
  <si>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</si>
  <si>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</si>
  <si>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</si>
  <si>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</si>
  <si>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</si>
  <si>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</si>
  <si>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</si>
  <si>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</si>
  <si>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</si>
  <si>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</si>
  <si>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</si>
  <si>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</si>
  <si>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</si>
  <si>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</si>
  <si>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</si>
  <si>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</si>
  <si>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</si>
  <si>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</si>
  <si>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</si>
  <si>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</si>
  <si>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</si>
  <si>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</si>
  <si>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</si>
  <si>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</si>
  <si>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</si>
  <si>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</si>
  <si>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</si>
  <si>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</si>
  <si>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</si>
  <si>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</si>
  <si>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</si>
  <si>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</si>
  <si>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</si>
  <si>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</si>
  <si>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</si>
  <si>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</si>
  <si>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</si>
  <si>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</si>
  <si>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</si>
  <si>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</si>
  <si>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</si>
  <si>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</si>
  <si>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</si>
  <si>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</si>
  <si>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</si>
  <si>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</si>
  <si>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</si>
  <si>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</si>
  <si>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</si>
  <si>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</si>
  <si>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</si>
  <si>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</si>
  <si>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</si>
  <si>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</si>
  <si>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</si>
  <si>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</si>
  <si>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</si>
  <si>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</si>
  <si>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</si>
  <si>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</si>
  <si>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</si>
  <si>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</si>
  <si>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</si>
  <si>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</si>
  <si>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</si>
  <si>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</si>
  <si>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</si>
  <si>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</si>
  <si>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</si>
  <si>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</si>
  <si>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</si>
  <si>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</si>
  <si>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</si>
  <si>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</si>
  <si>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</si>
  <si>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</si>
  <si>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</si>
  <si>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</si>
  <si>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</si>
  <si>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</si>
  <si>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</si>
  <si>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</si>
  <si>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</si>
  <si>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</si>
  <si>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</si>
  <si>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</si>
  <si>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</si>
  <si>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</si>
  <si>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</si>
  <si>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</si>
  <si>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</si>
  <si>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</si>
  <si>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</si>
  <si>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</si>
  <si>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</si>
  <si>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</si>
  <si>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</si>
  <si>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</si>
  <si>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</si>
  <si>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</si>
  <si>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</si>
  <si>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</si>
  <si>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</si>
  <si>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</si>
  <si>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</si>
  <si>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</si>
  <si>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</si>
  <si>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</si>
  <si>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</si>
  <si>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</si>
  <si>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</si>
  <si>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</si>
  <si>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</si>
  <si>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</si>
  <si>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</si>
  <si>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</si>
  <si>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</si>
  <si>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</si>
  <si>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</si>
  <si>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</si>
  <si>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</si>
  <si>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</si>
  <si>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</si>
  <si>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</si>
  <si>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</si>
  <si>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</si>
  <si>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</si>
  <si>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</si>
  <si>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</si>
  <si>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</si>
  <si>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</si>
  <si>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</si>
  <si>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</si>
  <si>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</si>
  <si>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</si>
  <si>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</si>
  <si>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</si>
  <si>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</si>
  <si>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</si>
  <si>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</si>
  <si>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</si>
  <si>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</si>
  <si>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</si>
  <si>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</si>
  <si>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</si>
  <si>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</si>
  <si>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</si>
  <si>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</si>
  <si>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</si>
  <si>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</si>
  <si>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</si>
  <si>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</si>
  <si>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</si>
  <si>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</si>
  <si>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</si>
  <si>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</si>
  <si>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</si>
  <si>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</si>
  <si>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</si>
  <si>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</si>
  <si>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</si>
  <si>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</si>
  <si>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</si>
  <si>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</si>
  <si>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</si>
  <si>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</si>
  <si>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</si>
  <si>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</si>
  <si>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</si>
  <si>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</si>
  <si>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</si>
  <si>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</si>
  <si>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</si>
  <si>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</si>
  <si>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</si>
  <si>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</si>
  <si>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</si>
  <si>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</si>
  <si>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</si>
  <si>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</si>
  <si>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</si>
  <si>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</si>
  <si>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</si>
  <si>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</si>
  <si>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</si>
  <si>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</si>
  <si>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</si>
  <si>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</si>
  <si>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</si>
  <si>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</si>
  <si>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</si>
  <si>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</si>
  <si>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</si>
  <si>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</si>
  <si>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</si>
  <si>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</si>
  <si>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</si>
  <si>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</si>
  <si>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</si>
  <si>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</si>
  <si>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</si>
  <si>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</si>
  <si>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</si>
  <si>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</si>
  <si>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</si>
  <si>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</si>
  <si>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</si>
  <si>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</si>
  <si>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</si>
  <si>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</si>
  <si>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</si>
  <si>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</si>
  <si>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</si>
  <si>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</si>
  <si>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</si>
  <si>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</si>
  <si>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</si>
  <si>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</si>
  <si>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</si>
  <si>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</si>
  <si>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</si>
  <si>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</si>
  <si>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</si>
  <si>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</si>
  <si>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</si>
  <si>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</si>
  <si>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</si>
  <si>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</si>
  <si>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</si>
  <si>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</si>
  <si>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</si>
  <si>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</si>
  <si>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</si>
  <si>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</si>
  <si>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</si>
  <si>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</si>
  <si>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</si>
  <si>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</si>
  <si>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</si>
  <si>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</si>
  <si>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</si>
  <si>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</si>
  <si>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</si>
  <si>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</si>
  <si>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</si>
  <si>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</si>
  <si>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</si>
  <si>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</si>
  <si>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</si>
  <si>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</si>
  <si>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</si>
  <si>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</si>
  <si>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</si>
  <si>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</si>
  <si>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</si>
  <si>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</si>
  <si>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</si>
  <si>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</si>
  <si>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</si>
  <si>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</si>
  <si>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</si>
  <si>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</si>
  <si>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</si>
  <si>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</si>
  <si>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</si>
  <si>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</si>
  <si>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</si>
  <si>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</si>
  <si>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</si>
  <si>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</si>
  <si>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</si>
  <si>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</si>
  <si>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</si>
  <si>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</si>
  <si>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</si>
  <si>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</si>
  <si>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</si>
  <si>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</si>
  <si>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</si>
  <si>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</si>
  <si>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</si>
  <si>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</si>
  <si>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</si>
  <si>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</si>
  <si>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</si>
  <si>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</si>
  <si>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</si>
  <si>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</si>
  <si>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</si>
  <si>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</si>
  <si>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</si>
  <si>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</si>
  <si>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</si>
  <si>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</si>
  <si>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</si>
  <si>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</si>
  <si>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</si>
  <si>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</si>
  <si>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</si>
  <si>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</si>
  <si>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</si>
  <si>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</si>
  <si>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</si>
  <si>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</si>
  <si>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</si>
  <si>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</si>
  <si>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</si>
  <si>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</si>
  <si>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</si>
  <si>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</si>
  <si>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</si>
  <si>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</si>
  <si>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</si>
  <si>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</si>
  <si>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</si>
  <si>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</si>
  <si>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</si>
  <si>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</si>
  <si>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</si>
  <si>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</si>
  <si>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</si>
  <si>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</si>
  <si>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</si>
  <si>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</si>
  <si>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</si>
  <si>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</si>
  <si>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</si>
  <si>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</si>
  <si>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</si>
  <si>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</si>
  <si>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</si>
  <si>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</si>
  <si>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</si>
  <si>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</si>
  <si>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</si>
  <si>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</si>
  <si>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</si>
  <si>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</si>
  <si>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</si>
  <si>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</si>
  <si>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</si>
  <si>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</si>
  <si>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</si>
  <si>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</si>
  <si>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</si>
  <si>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</si>
  <si>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</si>
  <si>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</si>
  <si>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</si>
  <si>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</si>
  <si>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</si>
  <si>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</si>
  <si>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</si>
  <si>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</si>
  <si>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</si>
  <si>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</si>
  <si>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</si>
  <si>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</si>
  <si>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</si>
  <si>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</si>
  <si>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</si>
  <si>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</si>
  <si>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</si>
  <si>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</si>
  <si>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</si>
  <si>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</si>
  <si>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</si>
  <si>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</si>
  <si>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</si>
  <si>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</si>
  <si>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</si>
  <si>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</si>
  <si>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</si>
  <si>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</si>
  <si>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</si>
  <si>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</si>
  <si>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</si>
  <si>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</si>
  <si>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</si>
  <si>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</si>
  <si>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</si>
  <si>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</si>
  <si>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</si>
  <si>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</si>
  <si>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</si>
  <si>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</si>
  <si>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</si>
  <si>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</si>
  <si>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</si>
  <si>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</si>
  <si>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</si>
  <si>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</si>
  <si>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</si>
  <si>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</si>
  <si>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</si>
  <si>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</si>
  <si>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</si>
  <si>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</si>
  <si>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</si>
  <si>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</si>
  <si>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</si>
  <si>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</si>
  <si>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</si>
  <si>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</si>
  <si>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</si>
  <si>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</si>
  <si>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</si>
  <si>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</si>
  <si>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</si>
  <si>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</si>
  <si>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</si>
  <si>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</si>
  <si>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</si>
  <si>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</si>
  <si>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</si>
  <si>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</si>
  <si>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</si>
  <si>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</si>
  <si>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</si>
  <si>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</si>
  <si>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</si>
  <si>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</si>
  <si>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</si>
  <si>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</si>
  <si>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</si>
  <si>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</si>
  <si>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</si>
  <si>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</si>
  <si>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</si>
  <si>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</si>
  <si>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</si>
  <si>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</si>
  <si>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</si>
  <si>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</si>
  <si>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</si>
  <si>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</si>
  <si>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</si>
  <si>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</si>
  <si>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</si>
  <si>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</si>
  <si>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</si>
  <si>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</si>
  <si>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</si>
  <si>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</si>
  <si>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</si>
  <si>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</si>
  <si>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</si>
  <si>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</si>
  <si>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</si>
  <si>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</si>
  <si>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</si>
  <si>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</si>
  <si>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</si>
  <si>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</si>
  <si>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</si>
  <si>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</si>
  <si>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</si>
  <si>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</si>
  <si>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</si>
  <si>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</si>
  <si>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</si>
  <si>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</si>
  <si>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</si>
  <si>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</si>
  <si>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</si>
  <si>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</si>
  <si>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</si>
  <si>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</si>
  <si>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</si>
  <si>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</si>
  <si>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</si>
  <si>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</si>
  <si>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</si>
  <si>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</si>
  <si>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</si>
  <si>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</si>
  <si>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</si>
  <si>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</si>
  <si>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</si>
  <si>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</si>
  <si>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</si>
  <si>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</si>
  <si>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</si>
  <si>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</si>
  <si>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</si>
  <si>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</si>
  <si>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</si>
  <si>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</si>
  <si>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</si>
  <si>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</si>
  <si>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</si>
  <si>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</si>
  <si>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</si>
  <si>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</si>
  <si>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</si>
  <si>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</si>
  <si>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</si>
  <si>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</si>
  <si>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</si>
  <si>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</si>
  <si>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</si>
  <si>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</si>
  <si>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</si>
  <si>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</si>
  <si>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</si>
  <si>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</si>
  <si>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</si>
  <si>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</si>
  <si>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</si>
  <si>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</si>
  <si>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</si>
  <si>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</si>
  <si>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</si>
  <si>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</si>
  <si>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</si>
  <si>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</si>
  <si>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</si>
  <si>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</si>
  <si>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</si>
  <si>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</si>
  <si>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</si>
  <si>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</si>
  <si>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</si>
  <si>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</si>
  <si>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</si>
  <si>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</si>
  <si>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</si>
  <si>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</si>
  <si>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</si>
  <si>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</si>
  <si>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</si>
  <si>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</si>
  <si>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</si>
  <si>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</si>
  <si>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</si>
  <si>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</si>
  <si>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</si>
  <si>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</si>
  <si>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</si>
  <si>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</si>
  <si>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</si>
  <si>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</si>
  <si>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</si>
  <si>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</si>
  <si>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</si>
  <si>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</si>
  <si>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</si>
  <si>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</si>
  <si>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</si>
  <si>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</si>
  <si>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</si>
  <si>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</si>
  <si>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</si>
  <si>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</si>
  <si>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</si>
  <si>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</si>
  <si>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</si>
  <si>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</si>
  <si>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</si>
  <si>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</si>
  <si>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</si>
  <si>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</si>
  <si>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</si>
  <si>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</si>
  <si>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</si>
  <si>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</si>
  <si>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</si>
  <si>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</si>
  <si>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</si>
  <si>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</si>
  <si>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</si>
  <si>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</si>
  <si>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</si>
  <si>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</si>
  <si>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</si>
  <si>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</si>
  <si>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</si>
  <si>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</si>
  <si>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</si>
  <si>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</si>
  <si>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</si>
  <si>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</si>
  <si>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</si>
  <si>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</si>
  <si>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</si>
  <si>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</si>
  <si>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</si>
  <si>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</si>
  <si>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</si>
  <si>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</si>
  <si>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</si>
  <si>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</si>
  <si>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</si>
  <si>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</si>
  <si>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</si>
  <si>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</si>
  <si>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</si>
  <si>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</si>
  <si>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</si>
  <si>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</si>
  <si>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</si>
  <si>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</si>
  <si>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</si>
  <si>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</si>
  <si>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</si>
  <si>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</si>
  <si>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</si>
  <si>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</si>
  <si>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</si>
  <si>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</si>
  <si>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</si>
  <si>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</si>
  <si>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</si>
  <si>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</si>
  <si>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</si>
  <si>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</si>
  <si>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</si>
  <si>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</si>
  <si>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</si>
  <si>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</si>
  <si>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</si>
  <si>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</si>
  <si>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</si>
  <si>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</si>
  <si>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</si>
  <si>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</si>
  <si>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</si>
  <si>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</si>
  <si>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</si>
  <si>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</si>
  <si>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</si>
  <si>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</si>
  <si>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</si>
  <si>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</si>
  <si>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</si>
  <si>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</si>
  <si>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</si>
  <si>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</si>
  <si>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</si>
  <si>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</si>
  <si>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</si>
  <si>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</si>
  <si>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</si>
  <si>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</si>
  <si>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</si>
  <si>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</si>
  <si>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</si>
  <si>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</si>
  <si>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</si>
  <si>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</si>
  <si>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</si>
  <si>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</si>
  <si>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</si>
  <si>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</si>
  <si>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</si>
  <si>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</si>
  <si>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</si>
  <si>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</si>
  <si>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</si>
  <si>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</si>
  <si>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</si>
  <si>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</si>
  <si>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</si>
  <si>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</si>
  <si>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</si>
  <si>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</si>
  <si>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</si>
  <si>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</si>
  <si>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</si>
  <si>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</si>
  <si>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</si>
  <si>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</si>
  <si>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</si>
  <si>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</si>
  <si>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</si>
  <si>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</si>
  <si>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</si>
  <si>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</si>
  <si>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</si>
  <si>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</si>
  <si>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</si>
  <si>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</si>
  <si>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</si>
  <si>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</si>
  <si>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</si>
  <si>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</si>
  <si>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</si>
  <si>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</si>
  <si>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</si>
  <si>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</si>
  <si>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</si>
  <si>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</si>
  <si>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</si>
  <si>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</si>
  <si>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</si>
  <si>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</si>
  <si>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</si>
  <si>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</si>
  <si>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</si>
  <si>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</si>
  <si>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</si>
  <si>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</si>
  <si>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</si>
  <si>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</si>
  <si>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</si>
  <si>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</si>
  <si>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</si>
  <si>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</si>
  <si>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</si>
  <si>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</si>
  <si>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</si>
  <si>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</si>
  <si>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</si>
  <si>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</si>
  <si>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</si>
  <si>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</si>
  <si>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</si>
  <si>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</si>
  <si>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</si>
  <si>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</si>
  <si>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</si>
  <si>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</si>
  <si>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</si>
  <si>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</si>
  <si>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</si>
  <si>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</si>
  <si>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</si>
  <si>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</si>
  <si>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</si>
  <si>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</si>
  <si>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</si>
  <si>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</si>
  <si>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</si>
  <si>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</si>
  <si>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</si>
  <si>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</si>
  <si>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</si>
  <si>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</si>
  <si>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</si>
  <si>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</si>
  <si>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</si>
  <si>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</si>
  <si>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</si>
  <si>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</si>
  <si>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</si>
  <si>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</si>
  <si>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</si>
  <si>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</si>
  <si>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</si>
  <si>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</si>
  <si>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</si>
  <si>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</si>
  <si>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</si>
  <si>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</si>
  <si>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</si>
  <si>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</si>
  <si>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</si>
  <si>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</si>
  <si>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</si>
  <si>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</si>
  <si>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</si>
  <si>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</si>
  <si>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</si>
  <si>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</si>
  <si>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</si>
  <si>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</si>
  <si>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</si>
  <si>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</si>
  <si>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</si>
  <si>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</si>
  <si>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</si>
  <si>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</si>
  <si>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</si>
  <si>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</si>
  <si>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</si>
  <si>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</si>
  <si>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</si>
  <si>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</si>
  <si>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</si>
  <si>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</si>
  <si>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</si>
  <si>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</si>
  <si>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</si>
  <si>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</si>
  <si>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</si>
  <si>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</si>
  <si>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</si>
  <si>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</si>
  <si>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</si>
  <si>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</si>
  <si>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</si>
  <si>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</si>
  <si>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</si>
  <si>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</si>
  <si>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</si>
  <si>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</si>
  <si>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</si>
  <si>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</si>
  <si>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</si>
  <si>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</si>
  <si>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</si>
  <si>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</si>
  <si>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</si>
  <si>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</si>
  <si>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</si>
  <si>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</si>
  <si>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</si>
  <si>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</si>
  <si>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</si>
  <si>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</si>
  <si>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</si>
  <si>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</si>
  <si>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</si>
  <si>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</si>
  <si>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</si>
  <si>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</si>
  <si>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</si>
  <si>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</si>
  <si>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</si>
  <si>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</si>
  <si>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</si>
  <si>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</si>
  <si>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</si>
  <si>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</si>
  <si>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</si>
  <si>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</si>
  <si>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</si>
  <si>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</si>
  <si>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</si>
  <si>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</si>
  <si>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</si>
  <si>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</si>
  <si>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</si>
  <si>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</si>
  <si>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</si>
  <si>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</si>
  <si>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</si>
  <si>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</si>
  <si>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</si>
  <si>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</si>
  <si>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</si>
  <si>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</si>
  <si>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</si>
  <si>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</si>
  <si>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</si>
  <si>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</si>
  <si>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</si>
  <si>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</si>
  <si>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</si>
  <si>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</si>
  <si>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</si>
  <si>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</si>
  <si>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</si>
  <si>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</si>
  <si>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</si>
  <si>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</si>
  <si>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</si>
  <si>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</si>
  <si>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</si>
  <si>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</si>
  <si>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</si>
  <si>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</si>
  <si>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</si>
  <si>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</si>
  <si>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</si>
  <si>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</si>
  <si>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</si>
  <si>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</si>
  <si>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</si>
  <si>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</si>
  <si>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</si>
  <si>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</si>
  <si>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</si>
  <si>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</si>
  <si>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</si>
  <si>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</si>
  <si>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</si>
  <si>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</si>
  <si>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</si>
  <si>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</si>
  <si>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</si>
  <si>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</si>
  <si>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</si>
  <si>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</si>
  <si>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</si>
  <si>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</si>
  <si>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</si>
  <si>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</si>
  <si>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</si>
  <si>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</si>
  <si>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</si>
  <si>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</si>
  <si>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</si>
  <si>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</si>
  <si>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</si>
  <si>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</si>
  <si>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</si>
  <si>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</si>
  <si>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</si>
  <si>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</si>
  <si>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</si>
  <si>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</si>
  <si>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</si>
  <si>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</si>
  <si>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</si>
  <si>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</si>
  <si>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</si>
  <si>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</si>
  <si>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</si>
  <si>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</si>
  <si>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</si>
  <si>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</si>
  <si>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</si>
  <si>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</si>
  <si>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</si>
  <si>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</si>
  <si>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</si>
  <si>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</si>
  <si>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</si>
  <si>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</si>
  <si>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</si>
  <si>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</si>
  <si>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</si>
  <si>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</si>
  <si>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</si>
  <si>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</si>
  <si>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</si>
  <si>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</si>
  <si>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</si>
  <si>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</si>
  <si>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</si>
  <si>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</si>
  <si>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</si>
  <si>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</si>
  <si>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</si>
  <si>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</si>
  <si>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</si>
  <si>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</si>
  <si>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</si>
  <si>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</si>
  <si>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</si>
  <si>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</si>
  <si>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</si>
  <si>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</si>
  <si>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</si>
  <si>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</si>
  <si>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</si>
  <si>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</si>
  <si>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</si>
  <si>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</si>
  <si>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</si>
  <si>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</si>
  <si>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</si>
  <si>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</si>
  <si>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</si>
  <si>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</si>
  <si>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</si>
  <si>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</si>
  <si>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</si>
  <si>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</si>
  <si>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</si>
  <si>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</si>
  <si>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</si>
  <si>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</si>
  <si>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</si>
  <si>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</si>
  <si>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</si>
  <si>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</si>
  <si>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</si>
  <si>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</si>
  <si>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</si>
  <si>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</si>
  <si>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</si>
  <si>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</si>
  <si>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</si>
  <si>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</si>
  <si>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</si>
  <si>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</si>
  <si>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</si>
  <si>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</si>
  <si>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</si>
  <si>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</si>
  <si>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</si>
  <si>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</si>
  <si>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</si>
  <si>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</si>
  <si>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</si>
  <si>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</si>
  <si>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</si>
  <si>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</si>
  <si>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</si>
  <si>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</si>
  <si>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</si>
  <si>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</si>
  <si>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</si>
  <si>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</si>
  <si>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</si>
  <si>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</si>
  <si>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</si>
  <si>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</si>
  <si>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</si>
  <si>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</si>
  <si>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</si>
  <si>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</si>
  <si>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</si>
  <si>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</si>
  <si>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</si>
  <si>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</si>
  <si>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</si>
  <si>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</si>
  <si>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</si>
  <si>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</si>
  <si>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</si>
  <si>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</si>
  <si>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</si>
  <si>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</si>
  <si>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</si>
  <si>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</si>
  <si>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</si>
  <si>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</si>
  <si>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</si>
  <si>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</si>
  <si>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</si>
  <si>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</si>
  <si>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</si>
  <si>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</si>
  <si>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</si>
  <si>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</si>
  <si>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</si>
  <si>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</si>
  <si>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</si>
  <si>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</si>
  <si>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</si>
  <si>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</si>
  <si>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</si>
  <si>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</si>
  <si>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</si>
  <si>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</si>
  <si>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</si>
  <si>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</si>
  <si>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</si>
  <si>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</si>
  <si>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</si>
  <si>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</si>
  <si>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</si>
  <si>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</si>
  <si>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</si>
  <si>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</si>
  <si>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</si>
  <si>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</si>
  <si>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</si>
  <si>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</si>
  <si>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</si>
  <si>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</si>
  <si>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</si>
  <si>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</si>
  <si>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</si>
  <si>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</si>
  <si>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</si>
  <si>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</si>
  <si>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</si>
  <si>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</si>
  <si>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</si>
  <si>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</si>
  <si>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</si>
  <si>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</si>
  <si>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</si>
  <si>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</si>
  <si>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</si>
  <si>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</si>
  <si>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</si>
  <si>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</si>
  <si>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</si>
  <si>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</si>
  <si>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</si>
  <si>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</si>
  <si>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</si>
  <si>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</si>
  <si>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</si>
  <si>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</si>
  <si>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</si>
  <si>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</si>
  <si>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</si>
  <si>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</si>
  <si>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</si>
  <si>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</si>
  <si>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</si>
  <si>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</si>
  <si>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</si>
  <si>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</si>
  <si>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</si>
  <si>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</si>
  <si>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</si>
  <si>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</si>
  <si>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</si>
  <si>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</si>
  <si>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</si>
  <si>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</si>
  <si>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</si>
  <si>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</si>
  <si>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</si>
  <si>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</si>
  <si>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</si>
  <si>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</si>
  <si>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</si>
  <si>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</si>
  <si>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</si>
  <si>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</si>
  <si>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</si>
  <si>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</si>
  <si>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</si>
  <si>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</si>
  <si>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</si>
  <si>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</si>
  <si>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</si>
  <si>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</si>
  <si>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</si>
  <si>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</si>
  <si>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</si>
  <si>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</si>
  <si>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</si>
  <si>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</si>
  <si>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</si>
  <si>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</si>
  <si>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</si>
  <si>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</si>
  <si>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</si>
  <si>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</si>
  <si>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</si>
  <si>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</si>
  <si>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</si>
  <si>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</si>
  <si>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</si>
  <si>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</si>
  <si>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</si>
  <si>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</si>
  <si>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</si>
  <si>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</si>
  <si>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</si>
  <si>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</si>
  <si>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</si>
  <si>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</si>
  <si>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</si>
  <si>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</si>
  <si>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</si>
  <si>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</si>
  <si>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</si>
  <si>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</si>
  <si>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</si>
  <si>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</si>
  <si>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</si>
  <si>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</si>
  <si>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</si>
  <si>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</si>
  <si>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</si>
  <si>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</si>
  <si>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</si>
  <si>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</si>
  <si>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</si>
  <si>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</si>
  <si>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</si>
  <si>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</si>
  <si>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</si>
  <si>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</si>
  <si>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</si>
  <si>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</si>
  <si>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</si>
  <si>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</si>
  <si>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</si>
  <si>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</si>
  <si>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</si>
  <si>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</si>
  <si>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</si>
  <si>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</si>
  <si>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</si>
  <si>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</si>
  <si>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</si>
  <si>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</si>
  <si>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</si>
  <si>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</si>
  <si>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</si>
  <si>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</si>
  <si>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</si>
  <si>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</si>
  <si>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</si>
  <si>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</si>
  <si>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</si>
  <si>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</si>
  <si>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</si>
  <si>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</si>
  <si>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</si>
  <si>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</si>
  <si>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</si>
  <si>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</si>
  <si>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</si>
  <si>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</si>
  <si>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</si>
  <si>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</si>
  <si>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</si>
  <si>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</si>
  <si>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</si>
  <si>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</si>
  <si>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</si>
  <si>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</si>
  <si>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</si>
  <si>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</si>
  <si>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</si>
  <si>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</si>
  <si>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</si>
  <si>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</si>
  <si>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</si>
  <si>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</si>
  <si>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</si>
  <si>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</si>
  <si>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</si>
  <si>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</si>
  <si>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</si>
  <si>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</si>
  <si>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</si>
  <si>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</si>
  <si>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</si>
  <si>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</si>
  <si>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</si>
  <si>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</si>
  <si>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</si>
  <si>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</si>
  <si>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</si>
  <si>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</si>
  <si>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</si>
  <si>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</si>
  <si>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</si>
  <si>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</si>
  <si>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</si>
  <si>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</si>
  <si>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</si>
  <si>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</si>
  <si>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</si>
  <si>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</si>
  <si>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</si>
  <si>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</si>
  <si>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</si>
  <si>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</si>
  <si>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</si>
  <si>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</si>
  <si>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</si>
  <si>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</si>
  <si>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</si>
  <si>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</si>
  <si>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</si>
  <si>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</si>
  <si>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</si>
  <si>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</si>
  <si>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</si>
  <si>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</si>
  <si>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</si>
  <si>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</si>
  <si>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</si>
  <si>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</si>
  <si>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</si>
  <si>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</si>
  <si>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</si>
  <si>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</si>
  <si>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</si>
  <si>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</si>
  <si>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</si>
  <si>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</si>
  <si>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</si>
  <si>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</si>
  <si>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</si>
  <si>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</si>
  <si>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</si>
  <si>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</si>
  <si>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</si>
  <si>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</si>
  <si>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</si>
  <si>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</si>
  <si>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</si>
  <si>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</si>
  <si>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</si>
  <si>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</si>
  <si>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</si>
  <si>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</si>
  <si>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</si>
  <si>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</si>
  <si>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</si>
  <si>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</si>
  <si>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</si>
  <si>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</si>
  <si>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</si>
  <si>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</si>
  <si>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</si>
  <si>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</si>
  <si>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</si>
  <si>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</si>
  <si>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</si>
  <si>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</si>
  <si>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</si>
  <si>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</si>
  <si>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</si>
  <si>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</si>
  <si>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</si>
  <si>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</si>
  <si>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</si>
  <si>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</si>
  <si>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</si>
  <si>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</si>
  <si>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</si>
  <si>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</si>
  <si>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</si>
  <si>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</si>
  <si>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</si>
  <si>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</si>
  <si>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</si>
  <si>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</si>
  <si>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</si>
  <si>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</si>
  <si>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</si>
  <si>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</si>
  <si>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</si>
  <si>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</si>
  <si>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</si>
  <si>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</si>
  <si>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</si>
  <si>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</si>
  <si>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</si>
  <si>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</si>
  <si>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</si>
  <si>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</si>
  <si>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</si>
  <si>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</si>
  <si>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</si>
  <si>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</si>
  <si>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</si>
  <si>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</si>
  <si>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</si>
  <si>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</si>
  <si>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</si>
  <si>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</si>
  <si>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</si>
  <si>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</si>
  <si>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</si>
  <si>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</si>
  <si>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</si>
  <si>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</si>
  <si>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</si>
  <si>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</si>
  <si>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</si>
  <si>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</si>
  <si>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</si>
  <si>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</si>
  <si>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</si>
  <si>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</si>
  <si>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</si>
  <si>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</si>
  <si>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</si>
  <si>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</si>
  <si>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</si>
  <si>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</si>
  <si>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</si>
  <si>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</si>
  <si>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</si>
  <si>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</si>
  <si>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</si>
  <si>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</si>
  <si>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</si>
  <si>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</si>
  <si>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</si>
  <si>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</si>
  <si>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</si>
  <si>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</si>
  <si>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</si>
  <si>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</si>
  <si>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</si>
  <si>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</si>
  <si>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</si>
  <si>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</si>
  <si>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</si>
  <si>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</si>
  <si>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</si>
  <si>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</si>
  <si>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</si>
  <si>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</si>
  <si>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</si>
  <si>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</si>
  <si>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</si>
  <si>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</si>
  <si>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</si>
  <si>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</si>
  <si>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</si>
  <si>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</si>
  <si>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</si>
  <si>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</si>
  <si>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</si>
  <si>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</si>
  <si>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</si>
  <si>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</si>
  <si>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</si>
  <si>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</si>
  <si>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</si>
  <si>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</si>
  <si>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</si>
  <si>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</si>
  <si>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</si>
  <si>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</si>
  <si>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</si>
  <si>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</si>
  <si>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</si>
  <si>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</si>
  <si>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</si>
  <si>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</si>
  <si>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</si>
  <si>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</si>
  <si>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</si>
  <si>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</si>
  <si>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</si>
  <si>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</si>
  <si>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</si>
  <si>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</si>
  <si>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</si>
  <si>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</si>
  <si>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</si>
  <si>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</si>
  <si>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</si>
  <si>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</si>
  <si>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</si>
  <si>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</si>
  <si>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</si>
  <si>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</si>
  <si>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</si>
  <si>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</si>
  <si>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</si>
  <si>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</si>
  <si>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</si>
  <si>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</si>
  <si>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</si>
  <si>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</si>
  <si>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</si>
  <si>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</si>
  <si>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</si>
  <si>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</si>
  <si>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</si>
  <si>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</si>
  <si>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</si>
  <si>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</si>
  <si>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</si>
  <si>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</si>
  <si>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</si>
  <si>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</si>
  <si>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</si>
  <si>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</si>
  <si>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</si>
  <si>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</si>
  <si>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</si>
  <si>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</si>
  <si>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</si>
  <si>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</si>
  <si>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</si>
  <si>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</si>
  <si>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</si>
  <si>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</si>
  <si>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</si>
  <si>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</si>
  <si>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</si>
  <si>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</si>
  <si>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</si>
  <si>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</si>
  <si>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</si>
  <si>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</si>
  <si>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</si>
  <si>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</si>
  <si>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</si>
  <si>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</si>
  <si>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</si>
  <si>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</si>
  <si>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</si>
  <si>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</si>
  <si>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</si>
  <si>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</si>
  <si>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</si>
  <si>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</si>
  <si>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</si>
  <si>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</si>
  <si>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</si>
  <si>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</si>
  <si>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</si>
  <si>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</si>
  <si>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</si>
  <si>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</si>
  <si>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</si>
  <si>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</si>
  <si>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</si>
  <si>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</si>
  <si>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</si>
  <si>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</si>
  <si>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</si>
  <si>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</si>
  <si>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</si>
  <si>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</si>
  <si>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</si>
  <si>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</si>
  <si>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</si>
  <si>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</si>
  <si>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</si>
  <si>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</si>
  <si>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</si>
  <si>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</si>
  <si>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</si>
  <si>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</si>
  <si>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</si>
  <si>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</si>
  <si>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</si>
  <si>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</si>
  <si>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</si>
  <si>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</si>
  <si>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</si>
  <si>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</si>
  <si>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</si>
  <si>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</si>
  <si>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</si>
  <si>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</si>
  <si>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</si>
  <si>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</si>
  <si>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</si>
  <si>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</si>
  <si>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</si>
  <si>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</si>
  <si>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</si>
  <si>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</si>
  <si>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</si>
  <si>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</si>
  <si>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</si>
  <si>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</si>
  <si>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</si>
  <si>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</si>
  <si>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</si>
  <si>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</si>
  <si>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</si>
  <si>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</si>
  <si>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</si>
  <si>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</si>
  <si>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</si>
  <si>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</si>
  <si>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</si>
  <si>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</si>
  <si>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</si>
  <si>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</si>
  <si>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</si>
  <si>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</si>
  <si>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</si>
  <si>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</si>
  <si>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</si>
  <si>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</si>
  <si>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</si>
  <si>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</si>
  <si>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</si>
  <si>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</si>
  <si>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</si>
  <si>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</si>
  <si>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</si>
  <si>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</si>
  <si>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</si>
  <si>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</si>
  <si>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</si>
  <si>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</si>
  <si>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</si>
  <si>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</si>
  <si>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</si>
  <si>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</si>
  <si>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</si>
  <si>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</si>
  <si>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</si>
  <si>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</si>
  <si>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</si>
  <si>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</si>
  <si>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</si>
  <si>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</si>
  <si>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</si>
  <si>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</si>
  <si>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</si>
  <si>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</si>
  <si>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</si>
  <si>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</si>
  <si>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</si>
  <si>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</si>
  <si>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</si>
  <si>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</si>
  <si>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</si>
  <si>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</si>
  <si>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</si>
  <si>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</si>
  <si>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</si>
  <si>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</si>
  <si>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</si>
  <si>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</si>
  <si>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</si>
  <si>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</si>
  <si>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</si>
  <si>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</si>
  <si>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</si>
  <si>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</si>
  <si>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</si>
  <si>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</si>
  <si>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</si>
  <si>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</si>
  <si>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</si>
  <si>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</si>
  <si>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</si>
  <si>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</si>
  <si>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</si>
  <si>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</si>
  <si>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</si>
  <si>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</si>
  <si>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</si>
  <si>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</si>
  <si>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</si>
  <si>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</si>
  <si>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</si>
  <si>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</si>
  <si>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</si>
  <si>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</si>
  <si>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</si>
  <si>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</si>
  <si>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</si>
  <si>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</si>
  <si>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</si>
  <si>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</si>
  <si>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</si>
  <si>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</si>
  <si>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</si>
  <si>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</si>
  <si>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</si>
  <si>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</si>
  <si>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</si>
  <si>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</si>
  <si>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</si>
  <si>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</si>
  <si>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</si>
  <si>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</si>
  <si>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</si>
  <si>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</si>
  <si>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</si>
  <si>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</si>
  <si>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</si>
  <si>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</si>
  <si>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</si>
  <si>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</si>
  <si>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</si>
  <si>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</si>
  <si>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</si>
  <si>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</si>
  <si>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</si>
  <si>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</si>
  <si>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</si>
  <si>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</si>
  <si>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</si>
  <si>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</si>
  <si>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</si>
  <si>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</si>
  <si>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</si>
  <si>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</si>
  <si>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</si>
  <si>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</si>
  <si>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</si>
  <si>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</si>
  <si>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</si>
  <si>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</si>
  <si>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</si>
  <si>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</si>
  <si>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</si>
  <si>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</si>
  <si>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</si>
  <si>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</si>
  <si>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</si>
  <si>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</si>
  <si>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</si>
  <si>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</si>
  <si>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</si>
  <si>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</si>
  <si>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</si>
  <si>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</si>
  <si>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</si>
  <si>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</si>
  <si>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</si>
  <si>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</si>
  <si>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</si>
  <si>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</si>
  <si>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</si>
  <si>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</si>
  <si>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</si>
  <si>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</si>
  <si>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</si>
  <si>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</si>
  <si>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</si>
  <si>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</si>
  <si>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</si>
  <si>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</si>
  <si>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</si>
  <si>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</si>
  <si>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</si>
  <si>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</si>
  <si>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</si>
  <si>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</si>
  <si>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</si>
  <si>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</si>
  <si>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</si>
  <si>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</si>
  <si>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</si>
  <si>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</si>
  <si>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</si>
  <si>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</si>
  <si>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</si>
  <si>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</si>
  <si>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</si>
  <si>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</si>
  <si>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</si>
  <si>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</si>
  <si>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</si>
  <si>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</si>
  <si>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</si>
  <si>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</si>
  <si>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</si>
  <si>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</si>
  <si>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</si>
  <si>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</si>
  <si>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</si>
  <si>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</si>
  <si>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</si>
  <si>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</si>
  <si>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</si>
  <si>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</si>
  <si>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</si>
  <si>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</si>
  <si>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</si>
  <si>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</si>
  <si>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</si>
  <si>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</si>
  <si>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</si>
  <si>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</si>
  <si>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</si>
  <si>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</si>
  <si>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</si>
  <si>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</si>
  <si>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</si>
  <si>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</si>
  <si>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</si>
  <si>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</si>
  <si>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</si>
  <si>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</si>
  <si>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</si>
  <si>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</si>
  <si>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</si>
  <si>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</si>
  <si>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</si>
  <si>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</si>
  <si>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</si>
  <si>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</si>
  <si>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</si>
  <si>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</si>
  <si>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</si>
  <si>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</si>
  <si>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</si>
  <si>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</si>
  <si>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</si>
  <si>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</si>
  <si>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</si>
  <si>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</si>
  <si>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</si>
  <si>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</si>
  <si>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</si>
  <si>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</si>
  <si>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</si>
  <si>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</si>
  <si>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</si>
  <si>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</si>
  <si>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</si>
  <si>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</si>
  <si>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</si>
  <si>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</si>
  <si>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</si>
  <si>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</si>
  <si>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</si>
  <si>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</si>
  <si>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</si>
  <si>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</si>
  <si>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</si>
  <si>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</si>
  <si>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</si>
  <si>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</si>
  <si>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</si>
  <si>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</si>
  <si>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</si>
  <si>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</si>
  <si>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</si>
  <si>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</si>
  <si>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</si>
  <si>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</si>
  <si>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</si>
  <si>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</si>
  <si>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</si>
  <si>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</si>
  <si>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</si>
  <si>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</si>
  <si>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</si>
  <si>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</si>
  <si>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</si>
  <si>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</si>
  <si>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</si>
  <si>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</si>
  <si>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</si>
  <si>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</si>
  <si>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</si>
  <si>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</si>
  <si>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</si>
  <si>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</si>
  <si>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</si>
  <si>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</si>
  <si>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</si>
  <si>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</si>
  <si>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</si>
  <si>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</si>
  <si>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</si>
  <si>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</si>
  <si>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</si>
  <si>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</si>
  <si>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</si>
  <si>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</si>
  <si>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</si>
  <si>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</si>
  <si>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</si>
  <si>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</si>
  <si>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</si>
  <si>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</si>
  <si>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</si>
  <si>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</si>
  <si>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</si>
  <si>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</si>
  <si>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</si>
  <si>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</si>
  <si>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</si>
  <si>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</si>
  <si>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</si>
  <si>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</si>
  <si>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</si>
  <si>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</si>
  <si>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</si>
  <si>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</si>
  <si>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</si>
  <si>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</si>
  <si>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</si>
  <si>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</si>
  <si>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</si>
  <si>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</si>
  <si>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</si>
  <si>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</si>
  <si>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</si>
  <si>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</si>
  <si>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</si>
  <si>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</si>
  <si>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</si>
  <si>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</si>
  <si>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</si>
  <si>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</si>
  <si>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</si>
  <si>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</si>
  <si>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</si>
  <si>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</si>
  <si>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</si>
  <si>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</si>
  <si>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</si>
  <si>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</si>
  <si>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</si>
  <si>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</si>
  <si>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</si>
  <si>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</si>
  <si>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</si>
  <si>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</si>
  <si>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</si>
  <si>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</si>
  <si>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</si>
  <si>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</si>
  <si>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</si>
  <si>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</si>
  <si>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</si>
  <si>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</si>
  <si>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</si>
  <si>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</si>
  <si>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</si>
  <si>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</si>
  <si>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</si>
  <si>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</si>
  <si>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</si>
  <si>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</si>
  <si>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</si>
  <si>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</si>
  <si>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</si>
  <si>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</si>
  <si>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</si>
  <si>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</si>
  <si>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</si>
  <si>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</si>
  <si>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</si>
  <si>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</si>
  <si>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</si>
  <si>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</si>
  <si>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</si>
  <si>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</si>
  <si>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</si>
  <si>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</si>
  <si>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</si>
  <si>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</si>
  <si>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</si>
  <si>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</si>
  <si>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</si>
  <si>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</si>
  <si>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</si>
  <si>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</si>
  <si>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</si>
  <si>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</si>
  <si>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</si>
  <si>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</si>
  <si>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</si>
  <si>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</si>
  <si>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</si>
  <si>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</si>
  <si>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</si>
  <si>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</si>
  <si>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</si>
  <si>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</si>
  <si>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</si>
  <si>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</si>
  <si>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</si>
  <si>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</si>
  <si>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</si>
  <si>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</si>
  <si>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</si>
  <si>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</si>
  <si>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</si>
  <si>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</si>
  <si>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</si>
  <si>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</si>
  <si>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</si>
  <si>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</si>
  <si>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</si>
  <si>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</si>
  <si>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</si>
  <si>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</si>
  <si>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</si>
  <si>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</si>
  <si>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</si>
  <si>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</si>
  <si>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</si>
  <si>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</si>
  <si>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</si>
  <si>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</si>
  <si>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</si>
  <si>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</si>
  <si>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</si>
  <si>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</si>
  <si>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</si>
  <si>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</si>
  <si>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</si>
  <si>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</si>
  <si>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</si>
  <si>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</si>
  <si>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</si>
  <si>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</si>
  <si>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</si>
  <si>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</si>
  <si>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</si>
  <si>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</si>
  <si>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</si>
  <si>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</si>
  <si>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</si>
  <si>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</si>
  <si>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</si>
  <si>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</si>
  <si>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</si>
  <si>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</si>
  <si>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</si>
  <si>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</si>
  <si>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</si>
  <si>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</si>
  <si>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</si>
  <si>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</si>
  <si>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</si>
  <si>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</si>
  <si>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</si>
  <si>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</si>
  <si>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</si>
  <si>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</si>
  <si>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</si>
  <si>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</si>
  <si>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</si>
  <si>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</si>
  <si>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</si>
  <si>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</si>
  <si>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</si>
  <si>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</si>
  <si>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</si>
  <si>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</si>
  <si>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</si>
  <si>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</si>
  <si>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</si>
  <si>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</si>
  <si>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</si>
  <si>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</si>
  <si>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</si>
  <si>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</si>
  <si>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</si>
  <si>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</si>
  <si>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</si>
  <si>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</si>
  <si>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</si>
  <si>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</si>
  <si>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</si>
  <si>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</si>
  <si>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</si>
  <si>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</si>
  <si>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</si>
  <si>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</si>
  <si>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</si>
  <si>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</si>
  <si>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</si>
  <si>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</si>
  <si>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</si>
  <si>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</si>
  <si>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</si>
  <si>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</si>
  <si>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</si>
  <si>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</si>
  <si>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</si>
  <si>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</si>
  <si>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</si>
  <si>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</si>
  <si>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</si>
  <si>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</si>
  <si>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</si>
  <si>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</si>
  <si>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</si>
  <si>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</si>
  <si>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</si>
  <si>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</si>
  <si>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</si>
  <si>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</si>
  <si>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</si>
  <si>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</si>
  <si>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</si>
  <si>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</si>
  <si>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</si>
  <si>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</si>
  <si>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</si>
  <si>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</si>
  <si>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</si>
  <si>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</si>
  <si>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</si>
  <si>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</si>
  <si>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</si>
  <si>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</si>
  <si>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</si>
  <si>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</si>
  <si>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</si>
  <si>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</si>
  <si>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</si>
  <si>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</si>
  <si>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</si>
  <si>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</si>
  <si>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</si>
  <si>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</si>
  <si>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</si>
  <si>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</si>
  <si>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</si>
  <si>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</si>
  <si>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</si>
  <si>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</si>
  <si>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</si>
  <si>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</si>
  <si>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</si>
  <si>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</si>
  <si>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</si>
  <si>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</si>
  <si>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</si>
  <si>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</si>
  <si>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</si>
  <si>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</si>
  <si>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</si>
  <si>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</si>
  <si>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</si>
  <si>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</si>
  <si>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</si>
  <si>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</si>
  <si>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</si>
  <si>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</si>
  <si>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</si>
  <si>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</si>
  <si>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</si>
  <si>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</si>
  <si>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</si>
  <si>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</si>
  <si>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</si>
  <si>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</si>
  <si>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</si>
  <si>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</si>
  <si>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</si>
  <si>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</si>
  <si>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</si>
  <si>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</si>
  <si>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</si>
  <si>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</si>
  <si>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</si>
  <si>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</si>
  <si>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</si>
  <si>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</si>
  <si>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</si>
  <si>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</si>
  <si>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</si>
  <si>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</si>
  <si>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</si>
  <si>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</si>
  <si>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</si>
  <si>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</si>
  <si>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</si>
  <si>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</si>
  <si>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</si>
  <si>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</si>
  <si>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</si>
  <si>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</si>
  <si>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</si>
  <si>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</si>
  <si>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</si>
  <si>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</si>
  <si>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</si>
  <si>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</si>
  <si>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</si>
  <si>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</si>
  <si>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</si>
  <si>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</si>
  <si>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</si>
  <si>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</si>
  <si>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</si>
  <si>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</si>
  <si>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</si>
  <si>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</si>
  <si>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</si>
  <si>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</si>
  <si>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</si>
  <si>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</si>
  <si>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</si>
  <si>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</si>
  <si>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</si>
  <si>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</si>
  <si>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</si>
  <si>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</si>
  <si>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</si>
  <si>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</si>
  <si>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</si>
  <si>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</si>
  <si>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</si>
  <si>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</si>
  <si>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</si>
  <si>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</si>
  <si>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</si>
  <si>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</si>
  <si>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</si>
  <si>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</si>
  <si>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</si>
  <si>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</si>
  <si>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</si>
  <si>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</si>
  <si>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</si>
  <si>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</si>
  <si>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</si>
  <si>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</si>
  <si>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</si>
  <si>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</si>
  <si>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</si>
  <si>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</si>
  <si>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</si>
  <si>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</si>
  <si>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</si>
  <si>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</si>
  <si>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</si>
  <si>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</si>
  <si>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</si>
  <si>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</si>
  <si>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</si>
  <si>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</si>
  <si>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</si>
  <si>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</si>
  <si>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</si>
  <si>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</si>
  <si>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</si>
  <si>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</si>
  <si>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</si>
  <si>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</si>
  <si>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</si>
  <si>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</si>
  <si>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</si>
  <si>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</si>
  <si>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</si>
  <si>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</si>
  <si>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</si>
  <si>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</si>
  <si>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</si>
  <si>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</si>
  <si>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</si>
  <si>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</si>
  <si>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</si>
  <si>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</si>
  <si>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</si>
  <si>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</si>
  <si>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</si>
  <si>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</si>
  <si>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</si>
  <si>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</si>
  <si>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</si>
  <si>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</si>
  <si>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</si>
  <si>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</si>
  <si>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</si>
  <si>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</si>
  <si>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</si>
  <si>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</si>
  <si>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</si>
  <si>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</si>
  <si>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</si>
  <si>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</si>
  <si>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</si>
  <si>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</si>
  <si>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</si>
  <si>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</si>
  <si>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</si>
  <si>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</si>
  <si>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</si>
  <si>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</si>
  <si>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</si>
  <si>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</si>
  <si>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</si>
  <si>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</si>
  <si>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</si>
  <si>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</si>
  <si>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</si>
  <si>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</si>
  <si>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</si>
  <si>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</si>
  <si>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</si>
  <si>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</si>
  <si>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</si>
  <si>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</si>
  <si>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</si>
  <si>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</si>
  <si>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</si>
  <si>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</si>
  <si>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</si>
  <si>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</si>
  <si>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</si>
  <si>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</si>
  <si>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</si>
  <si>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</si>
  <si>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</si>
  <si>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</si>
  <si>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</si>
  <si>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</si>
  <si>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</si>
  <si>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</si>
  <si>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</si>
  <si>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</si>
  <si>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</si>
  <si>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</si>
  <si>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</si>
  <si>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</si>
  <si>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</si>
  <si>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</si>
  <si>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</si>
  <si>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</si>
  <si>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</si>
  <si>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</si>
  <si>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</si>
  <si>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</si>
  <si>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</si>
  <si>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</si>
  <si>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</si>
  <si>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</si>
  <si>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</si>
  <si>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</si>
  <si>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</si>
  <si>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</si>
  <si>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</si>
  <si>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</si>
  <si>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</si>
  <si>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</si>
  <si>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</si>
  <si>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</si>
  <si>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</si>
  <si>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</si>
  <si>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</si>
  <si>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</si>
  <si>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</si>
  <si>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</si>
  <si>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</si>
  <si>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</si>
  <si>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</si>
  <si>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</si>
  <si>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</si>
  <si>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</si>
  <si>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</si>
  <si>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</si>
  <si>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</si>
  <si>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</si>
  <si>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</si>
  <si>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</si>
  <si>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</si>
  <si>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</si>
  <si>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</si>
  <si>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</si>
  <si>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</si>
  <si>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</si>
  <si>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</si>
  <si>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</si>
  <si>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</si>
  <si>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</si>
  <si>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</si>
  <si>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</si>
  <si>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</si>
  <si>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</si>
  <si>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</si>
  <si>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</si>
  <si>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</si>
  <si>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</si>
  <si>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</si>
  <si>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</si>
  <si>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</si>
  <si>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</si>
  <si>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</si>
  <si>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</si>
  <si>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</si>
  <si>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</si>
  <si>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</si>
  <si>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</si>
  <si>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</si>
  <si>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</si>
  <si>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</si>
  <si>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</si>
  <si>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</si>
  <si>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</si>
  <si>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</si>
  <si>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</si>
  <si>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</si>
  <si>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</si>
  <si>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</si>
  <si>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</si>
  <si>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</si>
  <si>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</si>
  <si>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</si>
  <si>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</si>
  <si>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</si>
  <si>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</si>
  <si>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</si>
  <si>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</si>
  <si>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</si>
  <si>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</si>
  <si>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</si>
  <si>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</si>
  <si>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</si>
  <si>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</si>
  <si>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</si>
  <si>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</si>
  <si>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</si>
  <si>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</si>
  <si>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</si>
  <si>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</si>
  <si>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</si>
  <si>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</si>
  <si>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</si>
  <si>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</si>
  <si>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</si>
  <si>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</si>
  <si>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</si>
  <si>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</si>
  <si>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</si>
  <si>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</si>
  <si>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</si>
  <si>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</si>
  <si>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</si>
  <si>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</si>
  <si>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</si>
  <si>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</si>
  <si>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</si>
  <si>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</si>
  <si>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</si>
  <si>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</si>
  <si>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</si>
  <si>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</si>
  <si>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</si>
  <si>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</si>
  <si>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</si>
  <si>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</si>
  <si>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</si>
  <si>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</si>
  <si>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</si>
  <si>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</si>
  <si>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</si>
  <si>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</si>
  <si>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</si>
  <si>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</si>
  <si>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</si>
  <si>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</si>
  <si>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</si>
  <si>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</si>
  <si>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</si>
  <si>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</si>
  <si>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</si>
  <si>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</si>
  <si>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</si>
  <si>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</si>
  <si>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</si>
  <si>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</si>
  <si>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</si>
  <si>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</si>
  <si>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</si>
  <si>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</si>
  <si>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</si>
  <si>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</si>
  <si>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</si>
  <si>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</si>
  <si>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</si>
  <si>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</si>
  <si>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</si>
  <si>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</si>
  <si>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</si>
  <si>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</si>
  <si>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</si>
  <si>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</si>
  <si>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</si>
  <si>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</si>
  <si>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</si>
  <si>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</si>
  <si>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</si>
  <si>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</si>
  <si>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</si>
  <si>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</si>
  <si>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</si>
  <si>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</si>
  <si>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</si>
  <si>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</si>
  <si>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</si>
  <si>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</si>
  <si>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</si>
  <si>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</si>
  <si>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</si>
  <si>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</si>
  <si>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</si>
  <si>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</si>
  <si>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</si>
  <si>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</si>
  <si>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</si>
  <si>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</si>
  <si>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</si>
  <si>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</si>
  <si>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</si>
  <si>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</si>
  <si>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</si>
  <si>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</si>
  <si>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</si>
  <si>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</si>
  <si>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</si>
  <si>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</si>
  <si>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</si>
  <si>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</si>
  <si>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</si>
  <si>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</si>
  <si>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</si>
  <si>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</si>
  <si>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</si>
  <si>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</si>
  <si>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</si>
  <si>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</si>
  <si>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</si>
  <si>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</si>
  <si>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</si>
  <si>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</si>
  <si>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</si>
  <si>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</si>
  <si>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</si>
  <si>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</si>
  <si>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</si>
  <si>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</si>
  <si>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</si>
  <si>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</si>
  <si>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</si>
  <si>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</si>
  <si>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</si>
  <si>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</si>
  <si>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</si>
  <si>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</si>
  <si>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</si>
  <si>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</si>
  <si>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</si>
  <si>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</si>
  <si>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</si>
  <si>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</si>
  <si>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</si>
  <si>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</si>
  <si>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</si>
  <si>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</si>
  <si>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</si>
  <si>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</si>
  <si>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</si>
  <si>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</si>
  <si>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</si>
  <si>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</si>
  <si>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</si>
  <si>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</si>
  <si>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</si>
  <si>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</si>
  <si>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</si>
  <si>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</si>
  <si>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</si>
  <si>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</si>
  <si>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</si>
  <si>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</si>
  <si>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</si>
  <si>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</si>
  <si>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</si>
  <si>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</si>
  <si>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</si>
  <si>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</si>
  <si>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</si>
  <si>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</si>
  <si>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</si>
  <si>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</si>
  <si>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</si>
  <si>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</si>
  <si>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</si>
  <si>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</si>
  <si>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</si>
  <si>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</si>
  <si>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</si>
  <si>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</si>
  <si>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</si>
  <si>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</si>
  <si>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</si>
  <si>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</si>
  <si>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</si>
  <si>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</si>
  <si>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</si>
  <si>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</si>
  <si>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</si>
  <si>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</si>
  <si>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</si>
  <si>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</si>
  <si>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</si>
  <si>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</si>
  <si>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</si>
  <si>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</si>
  <si>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</si>
  <si>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</si>
  <si>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</si>
  <si>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</si>
  <si>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</si>
  <si>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</si>
  <si>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</si>
  <si>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</si>
  <si>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</si>
  <si>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</si>
  <si>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</si>
  <si>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</si>
  <si>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</si>
  <si>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</si>
  <si>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</si>
  <si>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</si>
  <si>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</si>
  <si>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</si>
  <si>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</si>
  <si>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</si>
  <si>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</si>
  <si>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</si>
  <si>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</si>
  <si>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</si>
  <si>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</si>
  <si>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</si>
  <si>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</si>
  <si>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</si>
  <si>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</si>
  <si>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</si>
  <si>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</si>
  <si>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</si>
  <si>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</si>
  <si>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</si>
  <si>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</si>
  <si>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</si>
  <si>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</si>
  <si>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</si>
  <si>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</si>
  <si>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</si>
  <si>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</si>
  <si>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</si>
  <si>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</si>
  <si>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</si>
  <si>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</si>
  <si>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</si>
  <si>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</si>
  <si>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</si>
  <si>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</si>
  <si>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</si>
  <si>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</si>
  <si>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</si>
  <si>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</si>
  <si>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</si>
  <si>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</si>
  <si>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</si>
  <si>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</si>
  <si>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</si>
  <si>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</si>
  <si>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</si>
  <si>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</si>
  <si>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</si>
  <si>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</si>
  <si>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</si>
  <si>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</si>
  <si>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</si>
  <si>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</si>
  <si>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</si>
  <si>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</si>
  <si>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</si>
  <si>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</si>
  <si>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</si>
  <si>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</si>
  <si>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</si>
  <si>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</si>
  <si>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</si>
  <si>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</si>
  <si>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</si>
  <si>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</si>
  <si>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</si>
  <si>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</si>
  <si>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</si>
  <si>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</si>
  <si>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</si>
  <si>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</si>
  <si>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</si>
  <si>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</si>
  <si>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</si>
  <si>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</si>
  <si>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</si>
  <si>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</si>
  <si>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</si>
  <si>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</si>
  <si>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</si>
  <si>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</si>
  <si>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</si>
  <si>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</si>
  <si>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</si>
  <si>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</si>
  <si>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</si>
  <si>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</si>
  <si>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</si>
  <si>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</si>
  <si>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</si>
  <si>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</si>
  <si>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</si>
  <si>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</si>
  <si>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</si>
  <si>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</si>
  <si>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</si>
  <si>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</si>
  <si>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</si>
  <si>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</si>
  <si>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</si>
  <si>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</si>
  <si>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</si>
  <si>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</si>
  <si>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</si>
  <si>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</si>
  <si>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</si>
  <si>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</si>
  <si>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</si>
  <si>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</si>
  <si>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</si>
  <si>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</si>
  <si>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</si>
  <si>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</si>
  <si>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</si>
  <si>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</si>
  <si>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</si>
  <si>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</si>
  <si>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</si>
  <si>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</si>
  <si>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</si>
  <si>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</si>
  <si>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</si>
  <si>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</si>
  <si>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</si>
  <si>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</si>
  <si>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</si>
  <si>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</si>
  <si>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</si>
  <si>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</si>
  <si>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</si>
  <si>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</si>
  <si>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</si>
  <si>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</si>
  <si>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</si>
  <si>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</si>
  <si>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</si>
  <si>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</si>
  <si>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</si>
  <si>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</si>
  <si>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</si>
  <si>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</si>
  <si>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</si>
  <si>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</si>
  <si>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</si>
  <si>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</si>
  <si>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</si>
  <si>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</si>
  <si>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</si>
  <si>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</si>
  <si>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</si>
  <si>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</si>
  <si>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</si>
  <si>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</si>
  <si>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</si>
  <si>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</si>
  <si>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</si>
  <si>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</si>
  <si>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</si>
  <si>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</si>
  <si>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</si>
  <si>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</si>
  <si>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</si>
  <si>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</si>
  <si>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</si>
  <si>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</si>
  <si>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</si>
  <si>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</si>
  <si>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</si>
  <si>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</si>
  <si>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</si>
  <si>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</si>
  <si>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</si>
  <si>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</si>
  <si>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</si>
  <si>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</si>
  <si>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</si>
  <si>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</si>
  <si>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</si>
  <si>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</si>
  <si>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</si>
  <si>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</si>
  <si>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</si>
  <si>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</si>
  <si>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</si>
  <si>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</si>
  <si>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</si>
  <si>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</si>
  <si>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</si>
  <si>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</si>
  <si>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</si>
  <si>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</si>
  <si>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</si>
  <si>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</si>
  <si>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</si>
  <si>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</si>
  <si>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</si>
  <si>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</si>
  <si>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</si>
  <si>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</si>
  <si>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</si>
  <si>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</si>
  <si>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</si>
  <si>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</si>
  <si>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</si>
  <si>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</si>
  <si>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</si>
  <si>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</si>
  <si>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</si>
  <si>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</si>
  <si>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</si>
  <si>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</si>
  <si>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</si>
  <si>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</si>
  <si>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</si>
  <si>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</si>
  <si>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</si>
  <si>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</si>
  <si>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</si>
  <si>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</si>
  <si>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</si>
  <si>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</si>
  <si>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</si>
  <si>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</si>
  <si>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</si>
  <si>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</si>
  <si>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</si>
  <si>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</si>
  <si>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</si>
  <si>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</si>
  <si>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</si>
  <si>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</si>
  <si>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</si>
  <si>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</si>
  <si>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</si>
  <si>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</si>
  <si>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</si>
  <si>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</si>
  <si>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</si>
  <si>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</si>
  <si>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</si>
  <si>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</si>
  <si>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</si>
  <si>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</si>
  <si>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</si>
  <si>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</si>
  <si>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</si>
  <si>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</si>
  <si>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</si>
  <si>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</si>
  <si>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</si>
  <si>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</si>
  <si>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</si>
  <si>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</si>
  <si>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</si>
  <si>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</si>
  <si>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</si>
  <si>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</si>
  <si>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</si>
  <si>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</si>
  <si>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</si>
  <si>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</si>
  <si>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</si>
  <si>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</si>
  <si>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</si>
  <si>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</si>
  <si>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</si>
  <si>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</si>
  <si>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</si>
  <si>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</si>
  <si>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</si>
  <si>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</si>
  <si>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</si>
  <si>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</si>
  <si>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</si>
  <si>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</si>
  <si>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</si>
  <si>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</si>
  <si>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</si>
  <si>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</si>
  <si>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</si>
  <si>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</si>
  <si>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</si>
  <si>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</si>
  <si>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</si>
  <si>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</si>
  <si>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</si>
  <si>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</si>
  <si>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</si>
  <si>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</si>
  <si>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</si>
  <si>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</si>
  <si>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</si>
  <si>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</si>
  <si>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</si>
  <si>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</si>
  <si>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</si>
  <si>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</si>
  <si>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</si>
  <si>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</si>
  <si>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</si>
  <si>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</si>
  <si>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</si>
  <si>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</si>
  <si>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</si>
  <si>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</si>
  <si>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</si>
  <si>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</si>
  <si>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</si>
  <si>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</si>
  <si>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</si>
  <si>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</si>
  <si>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</si>
  <si>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</si>
  <si>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</si>
  <si>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</si>
  <si>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</si>
  <si>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</si>
  <si>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</si>
  <si>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</si>
  <si>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</si>
  <si>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</si>
  <si>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</si>
  <si>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</si>
  <si>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</si>
  <si>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</si>
  <si>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</si>
  <si>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</si>
  <si>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</si>
  <si>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</si>
  <si>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</si>
  <si>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</si>
  <si>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</si>
  <si>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</si>
  <si>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</si>
  <si>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</si>
  <si>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</si>
  <si>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</si>
  <si>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</si>
  <si>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</si>
  <si>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</si>
  <si>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</si>
  <si>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</si>
  <si>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</si>
  <si>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</si>
  <si>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</si>
  <si>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</si>
  <si>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</si>
  <si>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</si>
  <si>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</si>
  <si>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</si>
  <si>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</si>
  <si>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</si>
  <si>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</si>
  <si>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</si>
  <si>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</si>
  <si>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</si>
  <si>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</si>
  <si>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</si>
  <si>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</si>
  <si>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</si>
  <si>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</si>
  <si>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</si>
  <si>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</si>
  <si>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</si>
  <si>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</si>
  <si>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</si>
  <si>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</si>
  <si>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</si>
  <si>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</si>
  <si>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</si>
  <si>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</si>
  <si>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</si>
  <si>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</si>
  <si>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</si>
  <si>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</si>
  <si>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</si>
  <si>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</si>
  <si>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</si>
  <si>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</si>
  <si>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</si>
  <si>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</si>
  <si>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</si>
  <si>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</si>
  <si>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</si>
  <si>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</si>
  <si>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</si>
  <si>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</si>
  <si>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</si>
  <si>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</si>
  <si>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</si>
  <si>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</si>
  <si>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</si>
  <si>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</si>
  <si>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</si>
  <si>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</si>
  <si>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</si>
  <si>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</si>
  <si>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</si>
  <si>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</si>
  <si>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</si>
  <si>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</si>
  <si>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</si>
  <si>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</si>
  <si>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</si>
  <si>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</si>
  <si>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</si>
  <si>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</si>
  <si>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</si>
  <si>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</si>
  <si>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</si>
  <si>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</si>
  <si>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</si>
  <si>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</si>
  <si>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</si>
  <si>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</si>
  <si>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</si>
  <si>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</si>
  <si>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</si>
  <si>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</si>
  <si>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</si>
  <si>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</si>
  <si>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</si>
  <si>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</si>
  <si>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</si>
  <si>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</si>
  <si>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</si>
  <si>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</si>
  <si>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</si>
  <si>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</si>
  <si>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</si>
  <si>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</si>
  <si>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</si>
  <si>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</si>
  <si>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</si>
  <si>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</si>
  <si>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</si>
  <si>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</si>
  <si>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</si>
  <si>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</si>
  <si>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</si>
  <si>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</si>
  <si>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</si>
  <si>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</si>
  <si>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</si>
  <si>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</si>
  <si>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</si>
  <si>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</si>
  <si>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</si>
  <si>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</si>
  <si>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</si>
  <si>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</si>
  <si>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</si>
  <si>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</si>
  <si>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</si>
  <si>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</si>
  <si>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</si>
  <si>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</si>
  <si>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</si>
  <si>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</si>
  <si>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</si>
  <si>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</si>
  <si>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</si>
  <si>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</si>
  <si>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</si>
  <si>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</si>
  <si>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</si>
  <si>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</si>
  <si>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</si>
  <si>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</si>
  <si>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</si>
  <si>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</si>
  <si>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</si>
  <si>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</si>
  <si>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</si>
  <si>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</si>
  <si>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</si>
  <si>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</si>
  <si>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</si>
  <si>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</si>
  <si>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</si>
  <si>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</si>
  <si>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</si>
  <si>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</si>
  <si>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</si>
  <si>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</si>
  <si>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</si>
  <si>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</si>
  <si>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</si>
  <si>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</si>
  <si>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</si>
  <si>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</si>
  <si>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</si>
  <si>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</si>
  <si>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</si>
  <si>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</si>
  <si>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</si>
  <si>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</si>
  <si>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</si>
  <si>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</si>
  <si>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</si>
  <si>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</si>
  <si>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</si>
  <si>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</si>
  <si>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</si>
  <si>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</si>
  <si>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</si>
  <si>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</si>
  <si>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</si>
  <si>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</si>
  <si>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</si>
  <si>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</si>
  <si>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</si>
  <si>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</si>
  <si>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</si>
  <si>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</si>
  <si>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</si>
  <si>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</si>
  <si>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</si>
  <si>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</si>
  <si>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</si>
  <si>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</si>
  <si>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</si>
  <si>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</si>
  <si>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</si>
  <si>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</si>
  <si>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</si>
  <si>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</si>
  <si>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</si>
  <si>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</si>
  <si>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</si>
  <si>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</si>
  <si>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</si>
  <si>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</si>
  <si>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</si>
  <si>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</si>
  <si>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</si>
  <si>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</si>
  <si>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</si>
  <si>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</si>
  <si>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</si>
  <si>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</si>
  <si>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</si>
  <si>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</si>
  <si>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</si>
  <si>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</si>
  <si>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</si>
  <si>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</si>
  <si>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</si>
  <si>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</si>
  <si>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</si>
  <si>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</si>
  <si>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</si>
  <si>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</si>
  <si>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</si>
  <si>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</si>
  <si>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</si>
  <si>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</si>
  <si>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</si>
  <si>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</si>
  <si>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</si>
  <si>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</si>
  <si>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</si>
  <si>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</si>
  <si>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</si>
  <si>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</si>
  <si>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</si>
  <si>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</si>
  <si>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</si>
  <si>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</si>
  <si>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</si>
  <si>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</si>
  <si>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</si>
  <si>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</si>
  <si>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</si>
  <si>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</si>
  <si>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</si>
  <si>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</si>
  <si>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</si>
  <si>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</si>
  <si>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</si>
  <si>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</si>
  <si>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</si>
  <si>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</si>
  <si>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</si>
  <si>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</si>
  <si>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</si>
  <si>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</si>
  <si>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</si>
  <si>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</si>
  <si>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</si>
  <si>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</si>
  <si>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</si>
  <si>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</si>
  <si>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</si>
  <si>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</si>
  <si>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</si>
  <si>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</si>
  <si>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</si>
  <si>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</si>
  <si>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</si>
  <si>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</si>
  <si>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</si>
  <si>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</si>
  <si>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</si>
  <si>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</si>
  <si>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</si>
  <si>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</si>
  <si>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</si>
  <si>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</si>
  <si>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</si>
  <si>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</si>
  <si>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</si>
  <si>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</si>
  <si>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</si>
  <si>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</si>
  <si>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</si>
  <si>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</si>
  <si>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</si>
  <si>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</si>
  <si>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</si>
  <si>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</si>
  <si>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</si>
  <si>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</si>
  <si>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</si>
  <si>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</si>
  <si>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</si>
  <si>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</si>
  <si>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</si>
  <si>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</si>
  <si>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</si>
  <si>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</si>
  <si>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</si>
  <si>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</si>
  <si>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</si>
  <si>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</si>
  <si>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</si>
  <si>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</si>
  <si>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</si>
  <si>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</si>
  <si>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</si>
  <si>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</si>
  <si>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</si>
  <si>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</si>
  <si>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</si>
  <si>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</si>
  <si>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</si>
  <si>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</si>
  <si>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</si>
  <si>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</si>
  <si>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</si>
  <si>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</si>
  <si>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</si>
  <si>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</si>
  <si>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</si>
  <si>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</si>
  <si>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</si>
  <si>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</si>
  <si>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</si>
  <si>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</si>
  <si>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</si>
  <si>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</si>
  <si>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</si>
  <si>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</si>
  <si>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</si>
  <si>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</si>
  <si>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</si>
  <si>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</si>
  <si>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</si>
  <si>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</si>
  <si>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</si>
  <si>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</si>
  <si>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</si>
  <si>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</si>
  <si>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</si>
  <si>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</si>
  <si>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</si>
  <si>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</si>
  <si>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</si>
  <si>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</si>
  <si>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</si>
  <si>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</si>
  <si>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</si>
  <si>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</si>
  <si>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</si>
  <si>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</si>
  <si>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</si>
  <si>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</si>
  <si>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</si>
  <si>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</si>
  <si>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</si>
  <si>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</si>
  <si>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</si>
  <si>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</si>
  <si>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</si>
  <si>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</si>
  <si>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</si>
  <si>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</si>
  <si>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</si>
  <si>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</si>
  <si>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</si>
  <si>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</si>
  <si>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</si>
  <si>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</si>
  <si>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</si>
  <si>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</si>
  <si>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</si>
  <si>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</si>
  <si>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</si>
  <si>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</si>
  <si>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</si>
  <si>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</si>
  <si>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</si>
  <si>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</si>
  <si>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</si>
  <si>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</si>
  <si>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</si>
  <si>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</si>
  <si>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</si>
  <si>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</si>
  <si>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</si>
  <si>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</si>
  <si>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</si>
  <si>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</si>
  <si>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</si>
  <si>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</si>
  <si>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</si>
  <si>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</si>
  <si>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</si>
  <si>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</si>
  <si>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</si>
  <si>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</si>
  <si>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</si>
  <si>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</si>
  <si>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</si>
  <si>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</si>
  <si>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</si>
  <si>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</si>
  <si>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</si>
  <si>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</si>
  <si>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</si>
  <si>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</si>
  <si>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</si>
  <si>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</si>
  <si>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</si>
  <si>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</si>
  <si>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</si>
  <si>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</si>
  <si>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</si>
  <si>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</si>
  <si>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</si>
  <si>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</si>
  <si>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</si>
  <si>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</si>
  <si>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</si>
  <si>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</si>
  <si>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</si>
  <si>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</si>
  <si>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</si>
  <si>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</si>
  <si>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</si>
  <si>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</si>
  <si>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</si>
  <si>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</si>
  <si>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</si>
  <si>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</si>
  <si>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</si>
  <si>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</si>
  <si>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</si>
  <si>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</si>
  <si>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</si>
  <si>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</si>
  <si>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</si>
  <si>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</si>
  <si>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</si>
  <si>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</si>
  <si>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</si>
  <si>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</si>
  <si>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</si>
  <si>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</si>
  <si>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</si>
  <si>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</si>
  <si>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</si>
  <si>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</si>
  <si>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</si>
  <si>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</si>
  <si>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</si>
  <si>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</si>
  <si>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</si>
  <si>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</si>
  <si>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</si>
  <si>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</si>
  <si>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</si>
  <si>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</si>
  <si>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</si>
  <si>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</si>
  <si>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</si>
  <si>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</si>
  <si>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</si>
  <si>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</si>
  <si>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</si>
  <si>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</si>
  <si>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</si>
  <si>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</si>
  <si>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</si>
  <si>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</si>
  <si>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</si>
  <si>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</si>
  <si>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</si>
  <si>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</si>
  <si>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</si>
  <si>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</si>
  <si>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</si>
  <si>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</si>
  <si>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</si>
  <si>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</si>
  <si>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</si>
  <si>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</si>
  <si>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</si>
  <si>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</si>
  <si>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</si>
  <si>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</si>
  <si>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</si>
  <si>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</si>
  <si>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</si>
  <si>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</si>
  <si>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</si>
  <si>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</si>
  <si>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</si>
  <si>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</si>
  <si>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</si>
  <si>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</si>
  <si>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</si>
  <si>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</si>
  <si>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</si>
  <si>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</si>
  <si>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</si>
  <si>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</si>
  <si>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</si>
  <si>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</si>
  <si>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</si>
  <si>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</si>
  <si>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</si>
  <si>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</si>
  <si>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</si>
  <si>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</si>
  <si>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</si>
  <si>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</si>
  <si>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</si>
  <si>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</si>
  <si>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</si>
  <si>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</si>
  <si>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</si>
  <si>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</si>
  <si>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</si>
  <si>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</si>
  <si>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</si>
  <si>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</si>
  <si>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</si>
  <si>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</si>
  <si>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</si>
  <si>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</si>
  <si>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</si>
  <si>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</si>
  <si>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</si>
  <si>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</si>
  <si>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</si>
  <si>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</si>
  <si>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</si>
  <si>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</si>
  <si>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</si>
  <si>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</si>
  <si>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</si>
  <si>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</si>
  <si>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</si>
  <si>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</si>
  <si>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</si>
  <si>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</si>
  <si>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</si>
  <si>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</si>
  <si>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</si>
  <si>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</si>
  <si>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</si>
  <si>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</si>
  <si>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</si>
  <si>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</si>
  <si>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</si>
  <si>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</si>
  <si>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</si>
  <si>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</si>
  <si>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</si>
  <si>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</si>
  <si>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</si>
  <si>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</si>
  <si>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</si>
  <si>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</si>
  <si>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</si>
  <si>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</si>
  <si>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</si>
  <si>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</si>
  <si>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</si>
  <si>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</si>
  <si>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</si>
  <si>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</si>
  <si>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</si>
  <si>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</si>
  <si>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</si>
  <si>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</si>
  <si>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</si>
  <si>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</si>
  <si>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</si>
  <si>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</si>
  <si>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</si>
  <si>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</si>
  <si>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</si>
  <si>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</si>
  <si>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</si>
  <si>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</si>
  <si>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</si>
  <si>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</si>
  <si>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</si>
  <si>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</si>
  <si>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</si>
  <si>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</si>
  <si>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</si>
  <si>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</si>
  <si>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</si>
  <si>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</si>
  <si>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</si>
  <si>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</si>
  <si>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</si>
  <si>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</si>
  <si>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</si>
  <si>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</si>
  <si>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</si>
  <si>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</si>
  <si>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</si>
  <si>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</si>
  <si>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</si>
  <si>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</si>
  <si>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</si>
  <si>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</si>
  <si>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</si>
  <si>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</si>
  <si>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</si>
  <si>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</si>
  <si>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</si>
  <si>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</si>
  <si>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</si>
  <si>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</si>
  <si>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</si>
  <si>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</si>
  <si>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</si>
  <si>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</si>
  <si>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</si>
  <si>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</si>
  <si>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</si>
  <si>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</si>
  <si>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</si>
  <si>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</si>
  <si>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</si>
  <si>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</si>
  <si>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</si>
  <si>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</si>
  <si>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</si>
  <si>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</si>
  <si>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</si>
  <si>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</si>
  <si>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</si>
  <si>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</si>
  <si>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</si>
  <si>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</si>
  <si>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</si>
  <si>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</si>
  <si>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</si>
  <si>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</si>
  <si>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</si>
  <si>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</si>
  <si>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</si>
  <si>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</si>
  <si>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</si>
  <si>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</si>
  <si>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</si>
  <si>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</si>
  <si>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</si>
  <si>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</si>
  <si>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</si>
  <si>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</si>
  <si>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</si>
  <si>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</si>
  <si>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</si>
  <si>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</si>
  <si>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</si>
  <si>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</si>
  <si>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</si>
  <si>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</si>
  <si>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</si>
  <si>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</si>
  <si>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</si>
  <si>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</si>
  <si>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</si>
  <si>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</si>
  <si>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</si>
  <si>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</si>
  <si>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</si>
  <si>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</si>
  <si>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</si>
  <si>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</si>
  <si>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</si>
  <si>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</si>
  <si>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</si>
  <si>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</si>
  <si>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</si>
  <si>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</si>
  <si>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</si>
  <si>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</si>
  <si>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</si>
  <si>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</si>
  <si>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</si>
  <si>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</si>
  <si>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</si>
  <si>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</si>
  <si>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</si>
  <si>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</si>
  <si>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</si>
  <si>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</si>
  <si>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</si>
  <si>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</si>
  <si>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</si>
  <si>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</si>
  <si>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</si>
  <si>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</si>
  <si>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</si>
  <si>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</si>
  <si>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</si>
  <si>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</si>
  <si>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</si>
  <si>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</si>
  <si>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</si>
  <si>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</si>
  <si>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</si>
  <si>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</si>
  <si>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</si>
  <si>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</si>
  <si>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</si>
  <si>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</si>
  <si>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</si>
  <si>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</si>
  <si>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</si>
  <si>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</si>
  <si>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</si>
  <si>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</si>
  <si>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</si>
  <si>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</si>
  <si>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</si>
  <si>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</si>
  <si>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</si>
  <si>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</si>
  <si>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</si>
  <si>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</si>
  <si>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</si>
  <si>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</si>
  <si>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</si>
  <si>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</si>
  <si>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</si>
  <si>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</si>
  <si>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</si>
  <si>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</si>
  <si>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</si>
  <si>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</si>
  <si>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</si>
  <si>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</si>
  <si>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</si>
  <si>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</si>
  <si>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</si>
  <si>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</si>
  <si>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</si>
  <si>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</si>
  <si>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</si>
  <si>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</si>
  <si>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</si>
  <si>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</si>
  <si>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</si>
  <si>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</si>
  <si>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</si>
  <si>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</si>
  <si>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</si>
  <si>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</si>
  <si>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</si>
  <si>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</si>
  <si>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</si>
  <si>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</si>
  <si>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</si>
  <si>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</si>
  <si>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</si>
  <si>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</si>
  <si>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</si>
  <si>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</si>
  <si>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</si>
  <si>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</si>
  <si>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</si>
  <si>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</si>
  <si>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</si>
  <si>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</si>
  <si>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</si>
  <si>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</si>
  <si>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</si>
  <si>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</si>
  <si>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</si>
  <si>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</si>
  <si>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</si>
  <si>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</si>
  <si>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</si>
  <si>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</si>
  <si>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</si>
  <si>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</si>
  <si>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</si>
  <si>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</si>
  <si>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</si>
  <si>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</si>
  <si>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</si>
  <si>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</si>
  <si>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</si>
  <si>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</si>
  <si>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</si>
  <si>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</si>
  <si>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</si>
  <si>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</si>
  <si>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</si>
  <si>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</si>
  <si>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</si>
  <si>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</si>
  <si>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</si>
  <si>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</si>
  <si>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</si>
  <si>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</si>
  <si>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</si>
  <si>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</si>
  <si>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</si>
  <si>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</si>
  <si>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</si>
  <si>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</si>
  <si>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</si>
  <si>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</si>
  <si>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</si>
  <si>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</si>
  <si>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</si>
  <si>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</si>
  <si>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</si>
  <si>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</si>
  <si>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</si>
  <si>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</si>
  <si>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</si>
  <si>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</si>
  <si>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</si>
  <si>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</si>
  <si>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</si>
  <si>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</si>
  <si>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</si>
  <si>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</si>
  <si>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</si>
  <si>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</si>
  <si>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</si>
  <si>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</si>
  <si>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</si>
  <si>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</si>
  <si>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</si>
  <si>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</si>
  <si>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</si>
  <si>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</si>
  <si>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</si>
  <si>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</si>
  <si>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</si>
  <si>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</si>
  <si>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</si>
  <si>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</si>
  <si>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</si>
  <si>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</si>
  <si>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</si>
  <si>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</si>
  <si>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</si>
  <si>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</si>
  <si>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</si>
  <si>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</si>
  <si>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</si>
  <si>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</si>
  <si>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</si>
  <si>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</si>
  <si>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</si>
  <si>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</si>
  <si>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</si>
  <si>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</si>
  <si>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</si>
  <si>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</si>
  <si>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</si>
  <si>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</si>
  <si>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</si>
  <si>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</si>
  <si>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</si>
  <si>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</si>
  <si>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</si>
  <si>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</si>
  <si>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</si>
  <si>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</si>
  <si>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</si>
  <si>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</si>
  <si>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</si>
  <si>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</si>
  <si>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</si>
  <si>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</si>
  <si>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</si>
  <si>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</si>
  <si>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</si>
  <si>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</si>
  <si>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</si>
  <si>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</si>
  <si>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</si>
  <si>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</si>
  <si>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</si>
  <si>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</si>
  <si>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</si>
  <si>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</si>
  <si>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</si>
  <si>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</si>
  <si>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</si>
  <si>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</si>
  <si>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</si>
  <si>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</si>
  <si>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</si>
  <si>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</si>
  <si>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</si>
  <si>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</si>
  <si>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</si>
  <si>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</si>
  <si>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</si>
  <si>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</si>
  <si>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</si>
  <si>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</si>
  <si>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</si>
  <si>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</si>
  <si>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</si>
  <si>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</si>
  <si>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</si>
  <si>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</si>
  <si>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</si>
  <si>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</si>
  <si>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</si>
  <si>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</si>
  <si>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</si>
  <si>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</si>
  <si>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</si>
  <si>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</si>
  <si>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</si>
  <si>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</si>
  <si>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</si>
  <si>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</si>
  <si>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</si>
  <si>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</si>
  <si>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</si>
  <si>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</si>
  <si>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</si>
  <si>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</si>
  <si>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</si>
  <si>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</si>
  <si>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</si>
  <si>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</si>
  <si>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</si>
  <si>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</si>
  <si>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</si>
  <si>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</si>
  <si>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</si>
  <si>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</si>
  <si>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</si>
  <si>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</si>
  <si>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</si>
  <si>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</si>
  <si>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</si>
  <si>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</si>
  <si>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</si>
  <si>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</si>
  <si>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</si>
  <si>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</si>
  <si>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</si>
  <si>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</si>
  <si>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</si>
  <si>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</si>
  <si>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</si>
  <si>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</si>
  <si>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</si>
  <si>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</si>
  <si>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</si>
  <si>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</si>
  <si>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</si>
  <si>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</si>
  <si>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</si>
  <si>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</si>
  <si>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</si>
  <si>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</si>
  <si>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</si>
  <si>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</si>
  <si>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</si>
  <si>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</si>
  <si>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</si>
  <si>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</si>
  <si>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</si>
  <si>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</si>
  <si>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</si>
  <si>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</si>
  <si>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</si>
  <si>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</si>
  <si>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</si>
  <si>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</si>
  <si>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</si>
  <si>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</si>
  <si>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</si>
  <si>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</si>
  <si>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</si>
  <si>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</si>
  <si>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</si>
  <si>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</si>
  <si>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</si>
  <si>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</si>
  <si>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</si>
  <si>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</si>
  <si>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</si>
  <si>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</si>
  <si>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</si>
  <si>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</si>
  <si>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</si>
  <si>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</si>
  <si>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</si>
  <si>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</si>
  <si>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</si>
  <si>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</si>
  <si>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</si>
  <si>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</si>
  <si>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</si>
  <si>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</si>
  <si>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</si>
  <si>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</si>
  <si>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</si>
  <si>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</si>
  <si>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</si>
  <si>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</si>
  <si>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</si>
  <si>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</si>
  <si>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</si>
  <si>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</si>
  <si>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</si>
  <si>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</si>
  <si>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</si>
  <si>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</si>
  <si>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</si>
  <si>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</si>
  <si>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</si>
  <si>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</si>
  <si>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</si>
  <si>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</si>
  <si>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</si>
  <si>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</si>
  <si>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</si>
  <si>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</si>
  <si>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</si>
  <si>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</si>
  <si>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</si>
  <si>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</si>
  <si>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</si>
  <si>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</si>
  <si>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</si>
  <si>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</si>
  <si>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</si>
  <si>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</si>
  <si>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</si>
  <si>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</si>
  <si>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</si>
  <si>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</si>
  <si>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</si>
  <si>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</si>
  <si>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</si>
  <si>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</si>
  <si>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</si>
  <si>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</si>
  <si>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</si>
  <si>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</si>
  <si>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</si>
  <si>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</si>
  <si>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</si>
  <si>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</si>
  <si>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</si>
  <si>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</si>
  <si>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</si>
  <si>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</si>
  <si>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</si>
  <si>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</si>
  <si>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</si>
  <si>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</si>
  <si>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</si>
  <si>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</si>
  <si>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</si>
  <si>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</si>
  <si>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</si>
  <si>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</si>
  <si>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</si>
  <si>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</si>
  <si>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</si>
  <si>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</si>
  <si>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</si>
  <si>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</si>
  <si>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</si>
  <si>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</si>
  <si>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</si>
  <si>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</si>
  <si>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</si>
  <si>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</si>
  <si>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</si>
  <si>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</si>
  <si>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</si>
  <si>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</si>
  <si>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</si>
  <si>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</si>
  <si>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</si>
  <si>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</si>
  <si>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</si>
  <si>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</si>
  <si>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</si>
  <si>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</si>
  <si>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</si>
  <si>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</si>
  <si>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</si>
  <si>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</si>
  <si>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</si>
  <si>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</si>
  <si>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</si>
  <si>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</si>
  <si>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</si>
  <si>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</si>
  <si>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</si>
  <si>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</si>
  <si>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</si>
  <si>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</si>
  <si>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</si>
  <si>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</si>
  <si>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</si>
  <si>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</si>
  <si>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</si>
  <si>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</si>
  <si>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</si>
  <si>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</si>
  <si>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</si>
  <si>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</si>
  <si>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</si>
  <si>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</si>
  <si>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</si>
  <si>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</si>
  <si>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</si>
  <si>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</si>
  <si>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</si>
  <si>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</si>
  <si>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</si>
  <si>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</si>
  <si>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</si>
  <si>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</si>
  <si>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</si>
  <si>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</si>
  <si>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</si>
  <si>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</si>
  <si>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</si>
  <si>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</si>
  <si>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</si>
  <si>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</si>
  <si>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</si>
  <si>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</si>
  <si>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</si>
  <si>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</si>
  <si>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</si>
  <si>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</si>
  <si>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</si>
  <si>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</si>
  <si>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</si>
  <si>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</si>
  <si>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</si>
  <si>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</si>
  <si>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</si>
  <si>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</si>
  <si>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</si>
  <si>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</si>
  <si>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</si>
  <si>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</si>
  <si>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</si>
  <si>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</si>
  <si>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</si>
  <si>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</si>
  <si>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</si>
  <si>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</si>
  <si>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</si>
  <si>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</si>
  <si>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</si>
  <si>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</si>
  <si>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</si>
  <si>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</si>
  <si>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</si>
  <si>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</si>
  <si>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</si>
  <si>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</si>
  <si>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</si>
  <si>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</si>
  <si>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</si>
  <si>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</si>
  <si>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</si>
  <si>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</si>
  <si>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</si>
  <si>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</si>
  <si>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</si>
  <si>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</si>
  <si>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</si>
  <si>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</si>
  <si>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</si>
  <si>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</si>
  <si>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</si>
  <si>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</si>
  <si>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</si>
  <si>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</si>
  <si>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</si>
  <si>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</si>
  <si>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</si>
  <si>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</si>
  <si>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</si>
  <si>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</si>
  <si>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</si>
  <si>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</si>
  <si>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</si>
  <si>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</si>
  <si>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</si>
  <si>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</si>
  <si>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</si>
  <si>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</si>
  <si>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</si>
  <si>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</si>
  <si>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</si>
  <si>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</si>
  <si>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</si>
  <si>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</si>
  <si>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</si>
  <si>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</si>
  <si>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</si>
  <si>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</si>
  <si>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</si>
  <si>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</si>
  <si>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</si>
  <si>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</si>
  <si>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</si>
  <si>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</si>
  <si>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</si>
  <si>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</si>
  <si>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</si>
  <si>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</si>
  <si>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</si>
  <si>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</si>
  <si>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</si>
  <si>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</si>
  <si>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</si>
  <si>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</si>
  <si>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</si>
  <si>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</si>
  <si>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</si>
  <si>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</si>
  <si>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</si>
  <si>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</si>
  <si>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</si>
  <si>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</si>
  <si>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</si>
  <si>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</si>
  <si>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</si>
  <si>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</si>
  <si>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</si>
  <si>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</si>
  <si>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</si>
  <si>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</si>
  <si>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</si>
  <si>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</si>
  <si>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</si>
  <si>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</si>
  <si>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</si>
  <si>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</si>
  <si>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</si>
  <si>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</si>
  <si>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</si>
  <si>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</si>
  <si>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</si>
  <si>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</si>
  <si>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</si>
  <si>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</si>
  <si>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</si>
  <si>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</si>
  <si>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</si>
  <si>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</si>
  <si>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</si>
  <si>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</si>
  <si>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</si>
  <si>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</si>
  <si>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</si>
  <si>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</si>
  <si>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</si>
  <si>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</si>
  <si>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</si>
  <si>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</si>
  <si>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</si>
  <si>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</si>
  <si>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</si>
  <si>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</si>
  <si>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</si>
  <si>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</si>
  <si>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</si>
  <si>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</si>
  <si>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</si>
  <si>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</si>
  <si>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</si>
  <si>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</si>
  <si>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</si>
  <si>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</si>
  <si>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</si>
  <si>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</si>
  <si>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</si>
  <si>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</si>
  <si>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</si>
  <si>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</si>
  <si>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</si>
  <si>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</si>
  <si>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</si>
  <si>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</si>
  <si>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</si>
  <si>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</si>
  <si>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</si>
  <si>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</si>
  <si>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</si>
  <si>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</si>
  <si>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</si>
  <si>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</si>
  <si>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</si>
  <si>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</si>
  <si>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</si>
  <si>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</si>
  <si>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</si>
  <si>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</si>
  <si>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</si>
  <si>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</si>
  <si>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</si>
  <si>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</si>
  <si>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</si>
  <si>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</si>
  <si>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</si>
  <si>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</si>
  <si>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</si>
  <si>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</si>
  <si>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</si>
  <si>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</si>
  <si>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</si>
  <si>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</si>
  <si>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</si>
  <si>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</si>
  <si>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</si>
  <si>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</si>
  <si>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</si>
  <si>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</si>
  <si>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</si>
  <si>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</si>
  <si>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</si>
  <si>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</si>
  <si>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</si>
  <si>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</si>
  <si>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</si>
  <si>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</si>
  <si>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</si>
  <si>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</si>
  <si>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</si>
  <si>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</si>
  <si>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</si>
  <si>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</si>
  <si>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</si>
  <si>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</si>
  <si>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</si>
  <si>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</si>
  <si>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</si>
  <si>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</si>
  <si>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</si>
  <si>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</si>
  <si>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</si>
  <si>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</si>
  <si>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</si>
  <si>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</si>
  <si>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</si>
  <si>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</si>
  <si>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</si>
  <si>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</si>
  <si>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</si>
  <si>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</si>
  <si>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</si>
  <si>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</si>
  <si>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</si>
  <si>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</si>
  <si>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</si>
  <si>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</si>
  <si>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</si>
  <si>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</si>
  <si>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</si>
  <si>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</si>
  <si>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</si>
  <si>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</si>
  <si>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</si>
  <si>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</si>
  <si>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</si>
  <si>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</si>
  <si>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</si>
  <si>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</si>
  <si>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</si>
  <si>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</si>
  <si>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</si>
  <si>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</si>
  <si>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</si>
  <si>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</si>
  <si>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</si>
  <si>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</si>
  <si>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</si>
  <si>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</si>
  <si>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</si>
  <si>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</si>
  <si>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</si>
  <si>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</si>
  <si>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</si>
  <si>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</si>
  <si>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</si>
  <si>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</si>
  <si>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</si>
  <si>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</si>
  <si>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</si>
  <si>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</si>
  <si>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</si>
  <si>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</si>
  <si>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</si>
  <si>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</si>
  <si>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</si>
  <si>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</si>
  <si>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</si>
  <si>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</si>
  <si>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</si>
  <si>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</si>
  <si>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</si>
  <si>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</si>
  <si>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</si>
  <si>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</si>
  <si>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</si>
  <si>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</si>
  <si>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</si>
  <si>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</si>
  <si>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</si>
  <si>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</si>
  <si>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</si>
  <si>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</si>
  <si>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</si>
  <si>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</si>
  <si>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</si>
  <si>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</si>
  <si>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</si>
  <si>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</si>
  <si>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</si>
  <si>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</si>
  <si>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</si>
  <si>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</si>
  <si>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</si>
  <si>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</si>
  <si>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</si>
  <si>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</si>
  <si>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</si>
  <si>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</si>
  <si>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</si>
  <si>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</si>
  <si>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</si>
  <si>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</si>
  <si>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</si>
  <si>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</si>
  <si>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</si>
  <si>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</si>
  <si>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</si>
  <si>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</si>
  <si>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</si>
  <si>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</si>
  <si>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</si>
  <si>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</si>
  <si>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</si>
  <si>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</si>
  <si>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</si>
  <si>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</si>
  <si>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</si>
  <si>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</si>
  <si>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</si>
  <si>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</si>
  <si>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</si>
  <si>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</si>
  <si>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</si>
  <si>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</si>
  <si>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</si>
  <si>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</si>
  <si>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</si>
  <si>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</si>
  <si>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</si>
  <si>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</si>
  <si>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</si>
  <si>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</si>
  <si>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</si>
  <si>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</si>
  <si>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</si>
  <si>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</si>
  <si>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</si>
  <si>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</si>
  <si>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</si>
  <si>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</si>
  <si>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</si>
  <si>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</si>
  <si>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</si>
  <si>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</si>
  <si>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</si>
  <si>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</si>
  <si>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</si>
  <si>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</si>
  <si>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</si>
  <si>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</si>
  <si>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</si>
  <si>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</si>
  <si>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</si>
  <si>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</si>
  <si>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</si>
  <si>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</si>
  <si>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</si>
  <si>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</si>
  <si>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</si>
  <si>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</si>
  <si>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</si>
  <si>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</si>
  <si>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</si>
  <si>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</si>
  <si>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</si>
  <si>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</si>
  <si>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</si>
  <si>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</si>
  <si>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</si>
  <si>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</si>
  <si>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</si>
  <si>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</si>
  <si>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</si>
  <si>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</si>
  <si>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</si>
  <si>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</si>
  <si>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</si>
  <si>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</si>
  <si>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</si>
  <si>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</si>
  <si>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</si>
  <si>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</si>
  <si>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</si>
  <si>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</si>
  <si>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</si>
  <si>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</si>
  <si>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</si>
  <si>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</si>
  <si>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</si>
  <si>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</si>
  <si>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</si>
  <si>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</si>
  <si>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</si>
  <si>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</si>
  <si>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</si>
  <si>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</si>
  <si>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</si>
  <si>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</si>
  <si>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</si>
  <si>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</si>
  <si>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</si>
  <si>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</si>
  <si>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</si>
  <si>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</si>
  <si>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</si>
  <si>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</si>
  <si>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</si>
  <si>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</si>
  <si>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</si>
  <si>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</si>
  <si>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</si>
  <si>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</si>
  <si>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</si>
  <si>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</si>
  <si>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</si>
  <si>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</si>
  <si>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</si>
  <si>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</si>
  <si>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</si>
  <si>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</si>
  <si>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</si>
  <si>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</si>
  <si>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</si>
  <si>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</si>
  <si>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</si>
  <si>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</si>
  <si>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</si>
  <si>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</si>
  <si>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</si>
  <si>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</si>
  <si>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</si>
  <si>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</si>
  <si>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</si>
  <si>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</si>
  <si>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</si>
  <si>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</si>
  <si>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</si>
  <si>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</si>
  <si>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</si>
  <si>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</si>
  <si>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</si>
  <si>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</si>
  <si>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</si>
  <si>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</si>
  <si>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</si>
  <si>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</si>
  <si>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</si>
  <si>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</si>
  <si>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</si>
  <si>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</si>
  <si>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</si>
  <si>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</si>
  <si>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</si>
  <si>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</si>
  <si>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</si>
  <si>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</si>
  <si>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</si>
  <si>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</si>
  <si>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</si>
  <si>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</si>
  <si>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</si>
  <si>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</si>
  <si>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</si>
  <si>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</si>
  <si>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</si>
  <si>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</si>
  <si>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</si>
  <si>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</si>
  <si>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</si>
  <si>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</si>
  <si>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</si>
  <si>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</si>
  <si>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</si>
  <si>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</si>
  <si>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</si>
  <si>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</si>
  <si>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</si>
  <si>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</si>
  <si>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</si>
  <si>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</si>
  <si>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</si>
  <si>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</si>
  <si>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</si>
  <si>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</si>
  <si>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</si>
  <si>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</si>
  <si>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</si>
  <si>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</si>
  <si>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</si>
  <si>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</si>
  <si>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</si>
  <si>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</si>
  <si>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</si>
  <si>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</si>
  <si>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</si>
  <si>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</si>
  <si>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</si>
  <si>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</si>
  <si>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</si>
  <si>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</si>
  <si>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</si>
  <si>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</si>
  <si>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</si>
  <si>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</si>
  <si>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</si>
  <si>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</si>
  <si>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</si>
  <si>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</si>
  <si>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</si>
  <si>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</si>
  <si>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</si>
  <si>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</si>
  <si>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</si>
  <si>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</si>
  <si>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</si>
  <si>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</si>
  <si>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</si>
  <si>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</si>
  <si>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</si>
  <si>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</si>
  <si>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</si>
  <si>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</si>
  <si>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</si>
  <si>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</si>
  <si>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</si>
  <si>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</si>
  <si>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</si>
  <si>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</si>
  <si>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</si>
  <si>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</si>
  <si>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</si>
  <si>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</si>
  <si>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</si>
  <si>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</si>
  <si>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</si>
  <si>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</si>
  <si>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</si>
  <si>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</si>
  <si>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</si>
  <si>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</si>
  <si>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</si>
  <si>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</si>
  <si>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</si>
  <si>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</si>
  <si>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</si>
  <si>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</si>
  <si>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</si>
  <si>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</si>
  <si>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</si>
  <si>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</si>
  <si>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</si>
  <si>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</si>
  <si>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</si>
  <si>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</si>
  <si>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</si>
  <si>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</si>
  <si>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</si>
  <si>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</si>
  <si>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</si>
  <si>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</si>
  <si>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</si>
  <si>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</si>
  <si>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</si>
  <si>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</si>
  <si>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</si>
  <si>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</si>
  <si>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</si>
  <si>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</si>
  <si>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</si>
  <si>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</si>
  <si>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</si>
  <si>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</si>
  <si>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</si>
  <si>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</si>
  <si>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</si>
  <si>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</si>
  <si>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</si>
  <si>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</si>
  <si>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</si>
  <si>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</si>
  <si>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</si>
  <si>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</si>
  <si>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</si>
  <si>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</si>
  <si>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</si>
  <si>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</si>
  <si>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</si>
  <si>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</si>
  <si>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</si>
  <si>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</si>
  <si>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</si>
  <si>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</si>
  <si>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</si>
  <si>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</si>
  <si>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</si>
  <si>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</si>
  <si>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</si>
  <si>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</si>
  <si>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</si>
  <si>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</si>
  <si>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</si>
  <si>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</si>
  <si>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</si>
  <si>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</si>
  <si>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</si>
  <si>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</si>
  <si>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</si>
  <si>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</si>
  <si>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</si>
  <si>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</si>
  <si>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</si>
  <si>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</si>
  <si>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</si>
  <si>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</si>
  <si>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</si>
  <si>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</si>
  <si>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</si>
  <si>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</si>
  <si>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</si>
  <si>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</si>
  <si>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</si>
  <si>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</si>
  <si>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</si>
  <si>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</si>
  <si>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</si>
  <si>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</si>
  <si>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</si>
  <si>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</si>
  <si>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</si>
  <si>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</si>
  <si>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</si>
  <si>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</si>
  <si>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</si>
  <si>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</si>
  <si>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</si>
  <si>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</si>
  <si>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</si>
  <si>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</si>
  <si>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</si>
  <si>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</si>
  <si>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</si>
  <si>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</si>
  <si>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</si>
  <si>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</si>
  <si>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</si>
  <si>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</si>
  <si>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</si>
  <si>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</si>
  <si>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</si>
  <si>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</si>
  <si>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</si>
  <si>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</si>
  <si>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</si>
  <si>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</si>
  <si>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</si>
  <si>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</si>
  <si>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</si>
  <si>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</si>
  <si>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</si>
  <si>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</si>
  <si>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</si>
  <si>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</si>
  <si>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</si>
  <si>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</si>
  <si>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</si>
  <si>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</si>
  <si>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</si>
  <si>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</si>
  <si>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</si>
  <si>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</si>
  <si>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</si>
  <si>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</si>
  <si>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</si>
  <si>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</si>
  <si>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</si>
  <si>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</si>
  <si>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</si>
  <si>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</si>
  <si>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</si>
  <si>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</si>
  <si>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</si>
  <si>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</si>
  <si>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</si>
  <si>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</si>
  <si>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</si>
  <si>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</si>
  <si>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</si>
  <si>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</si>
  <si>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</si>
  <si>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</si>
  <si>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</si>
  <si>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</si>
  <si>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</si>
  <si>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</si>
  <si>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</si>
  <si>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</si>
  <si>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</si>
  <si>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</si>
  <si>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</si>
  <si>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</si>
  <si>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</si>
  <si>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</si>
  <si>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</si>
  <si>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</si>
  <si>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</si>
  <si>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</si>
  <si>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</si>
  <si>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</si>
  <si>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</si>
  <si>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</si>
  <si>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</si>
  <si>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</si>
  <si>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</si>
  <si>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</si>
  <si>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</si>
  <si>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</si>
  <si>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</si>
  <si>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</si>
  <si>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</si>
  <si>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</si>
  <si>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</si>
  <si>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</si>
  <si>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</si>
  <si>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</si>
  <si>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</si>
  <si>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</si>
  <si>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</si>
  <si>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</si>
  <si>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</si>
  <si>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</si>
  <si>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</si>
  <si>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</si>
  <si>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</si>
  <si>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</si>
  <si>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</si>
  <si>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</si>
  <si>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</si>
  <si>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</si>
  <si>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</si>
  <si>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</si>
  <si>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</si>
  <si>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</si>
  <si>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</si>
  <si>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</si>
  <si>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</si>
  <si>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</si>
  <si>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</si>
  <si>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</si>
  <si>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</si>
  <si>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</si>
  <si>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</si>
  <si>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</si>
  <si>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</si>
  <si>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</si>
  <si>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</si>
  <si>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</si>
  <si>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</si>
  <si>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</si>
  <si>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</si>
  <si>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</si>
  <si>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</si>
  <si>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</si>
  <si>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</si>
  <si>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</si>
  <si>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</si>
  <si>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</si>
  <si>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</si>
  <si>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</si>
  <si>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</si>
  <si>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</si>
  <si>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</si>
  <si>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</si>
  <si>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</si>
  <si>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</si>
  <si>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</si>
  <si>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</si>
  <si>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</si>
  <si>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</si>
  <si>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</si>
  <si>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</si>
  <si>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</si>
  <si>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</si>
  <si>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</si>
  <si>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</si>
  <si>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</si>
  <si>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</si>
  <si>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</si>
  <si>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</si>
  <si>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</si>
  <si>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</si>
  <si>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</si>
  <si>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</si>
  <si>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</si>
  <si>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</si>
  <si>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</si>
  <si>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</si>
  <si>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</si>
  <si>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</si>
  <si>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</si>
  <si>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</si>
  <si>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</si>
  <si>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</si>
  <si>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</si>
  <si>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</si>
  <si>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</si>
  <si>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</si>
  <si>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</si>
  <si>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</si>
  <si>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</si>
  <si>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</si>
  <si>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</si>
  <si>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</si>
  <si>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</si>
  <si>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</si>
  <si>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</si>
  <si>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</si>
  <si>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</si>
  <si>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</si>
  <si>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</si>
  <si>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</si>
  <si>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</si>
  <si>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</si>
  <si>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</si>
  <si>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</si>
  <si>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</si>
  <si>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</si>
  <si>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</si>
  <si>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</si>
  <si>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</si>
  <si>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</si>
  <si>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</si>
  <si>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</si>
  <si>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</si>
  <si>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</si>
  <si>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</si>
  <si>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</si>
  <si>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</si>
  <si>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</si>
  <si>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</si>
  <si>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</si>
  <si>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</si>
  <si>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</si>
  <si>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</si>
  <si>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</si>
  <si>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</si>
  <si>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</si>
  <si>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</si>
  <si>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</si>
  <si>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</si>
  <si>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</si>
  <si>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</si>
  <si>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</si>
  <si>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</si>
  <si>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</si>
  <si>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</si>
  <si>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</si>
  <si>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</si>
  <si>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</si>
  <si>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</si>
  <si>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</si>
  <si>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</si>
  <si>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</si>
  <si>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</si>
  <si>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</si>
  <si>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</si>
  <si>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</si>
  <si>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</si>
  <si>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</si>
  <si>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</si>
  <si>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</si>
  <si>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</si>
  <si>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</si>
  <si>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</si>
  <si>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</si>
  <si>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</si>
  <si>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</si>
  <si>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</si>
  <si>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</si>
  <si>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</si>
  <si>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</si>
  <si>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</si>
  <si>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</si>
  <si>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</si>
  <si>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</si>
  <si>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</si>
  <si>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</si>
  <si>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</si>
  <si>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</si>
  <si>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</si>
  <si>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</si>
  <si>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</si>
  <si>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</si>
  <si>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</si>
  <si>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</si>
  <si>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</si>
  <si>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</si>
  <si>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</si>
  <si>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</si>
  <si>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</si>
  <si>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</si>
  <si>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</si>
  <si>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</si>
  <si>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</si>
  <si>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</si>
  <si>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</si>
  <si>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</si>
  <si>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</si>
  <si>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</si>
  <si>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</si>
  <si>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</si>
  <si>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</si>
  <si>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</si>
  <si>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</si>
  <si>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</si>
  <si>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</si>
  <si>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</si>
  <si>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</si>
  <si>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</si>
  <si>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</si>
  <si>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</si>
  <si>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</si>
  <si>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</si>
  <si>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</si>
  <si>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</si>
  <si>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</si>
  <si>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</si>
  <si>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</si>
  <si>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</si>
  <si>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</si>
  <si>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</si>
  <si>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</si>
  <si>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</si>
  <si>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</si>
  <si>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</si>
  <si>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</si>
  <si>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</si>
  <si>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</si>
  <si>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</si>
  <si>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</si>
  <si>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</si>
  <si>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</si>
  <si>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</si>
  <si>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</si>
  <si>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</si>
  <si>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</si>
  <si>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</si>
  <si>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</si>
  <si>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</si>
  <si>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</si>
  <si>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</si>
  <si>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</si>
  <si>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</si>
  <si>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</si>
  <si>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</si>
  <si>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</si>
  <si>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</si>
  <si>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</si>
  <si>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</si>
  <si>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</si>
  <si>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</si>
  <si>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</si>
  <si>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</si>
  <si>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</si>
  <si>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</si>
  <si>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</si>
  <si>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</si>
  <si>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</si>
  <si>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</si>
  <si>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</si>
  <si>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</si>
  <si>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</si>
  <si>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</si>
  <si>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</si>
  <si>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</si>
  <si>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</si>
  <si>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</si>
  <si>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</si>
  <si>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</si>
  <si>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</si>
  <si>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</si>
  <si>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</si>
  <si>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</si>
  <si>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</si>
  <si>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</si>
  <si>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</si>
  <si>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</si>
  <si>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</si>
  <si>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</si>
  <si>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</si>
  <si>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</si>
  <si>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</si>
  <si>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</si>
  <si>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</si>
  <si>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</si>
  <si>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</si>
  <si>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</si>
  <si>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</si>
  <si>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</si>
  <si>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</si>
  <si>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</si>
  <si>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</si>
  <si>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</si>
  <si>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</si>
  <si>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</si>
  <si>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</si>
  <si>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</si>
  <si>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</si>
  <si>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</si>
  <si>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</si>
  <si>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</si>
  <si>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</si>
  <si>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</si>
  <si>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</si>
  <si>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</si>
  <si>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</si>
  <si>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</si>
  <si>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</si>
  <si>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</si>
  <si>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</si>
  <si>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</si>
  <si>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</si>
  <si>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</si>
  <si>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</si>
  <si>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</si>
  <si>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</si>
  <si>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</si>
  <si>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</si>
  <si>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</si>
  <si>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</si>
  <si>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</si>
  <si>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</si>
  <si>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</si>
  <si>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</si>
  <si>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</si>
  <si>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</si>
  <si>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</si>
  <si>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</si>
  <si>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</si>
  <si>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</si>
  <si>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</si>
  <si>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</si>
  <si>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</si>
  <si>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</si>
  <si>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</si>
  <si>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</si>
  <si>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</si>
  <si>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</si>
  <si>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</si>
  <si>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</si>
  <si>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</si>
  <si>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</si>
  <si>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</si>
  <si>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</si>
  <si>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</si>
  <si>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</si>
  <si>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</si>
  <si>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</si>
  <si>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</si>
  <si>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</si>
  <si>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</si>
  <si>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</si>
  <si>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</si>
  <si>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</si>
  <si>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</si>
  <si>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</si>
  <si>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</si>
  <si>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</si>
  <si>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</si>
  <si>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</si>
  <si>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</si>
  <si>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</si>
  <si>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</si>
  <si>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</si>
  <si>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</si>
  <si>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</si>
  <si>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</si>
  <si>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</si>
  <si>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</si>
  <si>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</si>
  <si>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</si>
  <si>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</si>
  <si>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</si>
  <si>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</si>
  <si>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</si>
  <si>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</si>
  <si>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</si>
  <si>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</si>
  <si>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</si>
  <si>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</si>
  <si>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</si>
  <si>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</si>
  <si>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</si>
  <si>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</si>
  <si>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</si>
  <si>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</si>
  <si>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</si>
  <si>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</si>
  <si>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</si>
  <si>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</si>
  <si>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</si>
  <si>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</si>
  <si>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</si>
  <si>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</si>
  <si>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</si>
  <si>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</si>
  <si>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</si>
  <si>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</si>
  <si>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</si>
  <si>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</si>
  <si>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</si>
  <si>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</si>
  <si>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</si>
  <si>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</si>
  <si>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</si>
  <si>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</si>
  <si>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</si>
  <si>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</si>
  <si>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</si>
  <si>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</si>
  <si>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</si>
  <si>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</si>
  <si>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</si>
  <si>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</si>
  <si>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</si>
  <si>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</si>
  <si>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</si>
  <si>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</si>
  <si>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</si>
  <si>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</si>
  <si>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</si>
  <si>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</si>
  <si>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</si>
  <si>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</si>
  <si>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</si>
  <si>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</si>
  <si>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</si>
  <si>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</si>
  <si>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</si>
  <si>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</si>
  <si>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</si>
  <si>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</si>
  <si>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</si>
  <si>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</si>
  <si>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</si>
  <si>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</si>
  <si>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</si>
  <si>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</si>
  <si>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</si>
  <si>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</si>
  <si>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</si>
  <si>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</si>
  <si>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</si>
  <si>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</si>
  <si>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</si>
  <si>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</si>
  <si>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</si>
  <si>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</si>
  <si>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</si>
  <si>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</si>
  <si>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</si>
  <si>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</si>
  <si>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</si>
  <si>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</si>
  <si>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</si>
  <si>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</si>
  <si>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</si>
  <si>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</si>
  <si>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</si>
  <si>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</si>
  <si>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</si>
  <si>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</si>
  <si>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</si>
  <si>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</si>
  <si>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</si>
  <si>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</si>
  <si>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</si>
  <si>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</si>
  <si>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</si>
  <si>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</si>
  <si>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</si>
  <si>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</si>
  <si>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</si>
  <si>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</si>
  <si>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</si>
  <si>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</si>
  <si>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</si>
  <si>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</si>
  <si>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</si>
  <si>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</si>
  <si>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</si>
  <si>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</si>
  <si>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</si>
  <si>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</si>
  <si>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</si>
  <si>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</si>
  <si>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</si>
  <si>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</si>
  <si>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</si>
  <si>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</si>
  <si>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</si>
  <si>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</si>
  <si>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</si>
  <si>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</si>
  <si>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</si>
  <si>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</si>
  <si>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</si>
  <si>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</si>
  <si>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</si>
  <si>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</si>
  <si>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</si>
  <si>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</si>
  <si>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</si>
  <si>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</si>
  <si>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</si>
  <si>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</si>
  <si>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</si>
  <si>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</si>
  <si>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</si>
  <si>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</si>
  <si>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</si>
  <si>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</si>
  <si>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</si>
  <si>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</si>
  <si>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</si>
  <si>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</si>
  <si>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</si>
  <si>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</si>
  <si>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</si>
  <si>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</si>
  <si>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</si>
  <si>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</si>
  <si>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</si>
  <si>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</si>
  <si>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</si>
  <si>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</si>
  <si>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</si>
  <si>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</si>
  <si>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</si>
  <si>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</si>
  <si>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</si>
  <si>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</si>
  <si>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</si>
  <si>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</si>
  <si>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</si>
  <si>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</si>
  <si>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</si>
  <si>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</si>
  <si>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</si>
  <si>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</si>
  <si>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</si>
  <si>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</si>
  <si>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</si>
  <si>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</si>
  <si>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</si>
  <si>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</si>
  <si>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</si>
  <si>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</si>
  <si>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</si>
  <si>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</si>
  <si>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</si>
  <si>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</si>
  <si>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</si>
  <si>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</si>
  <si>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</si>
  <si>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</si>
  <si>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</si>
  <si>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</si>
  <si>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</si>
  <si>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</si>
  <si>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</si>
  <si>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</si>
  <si>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</si>
  <si>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</si>
  <si>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</si>
  <si>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</si>
  <si>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</si>
  <si>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</si>
  <si>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</si>
  <si>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</si>
  <si>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</si>
  <si>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</si>
  <si>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</si>
  <si>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</si>
  <si>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</si>
  <si>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</si>
  <si>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</si>
  <si>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</si>
  <si>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</si>
  <si>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</si>
  <si>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</si>
  <si>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</si>
  <si>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</si>
  <si>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</si>
  <si>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</si>
  <si>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</si>
  <si>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</si>
  <si>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</si>
  <si>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</si>
  <si>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</si>
  <si>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</si>
  <si>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</si>
  <si>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</si>
  <si>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</si>
  <si>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</si>
  <si>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</si>
  <si>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</si>
  <si>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</si>
  <si>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</si>
  <si>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</si>
  <si>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</si>
  <si>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</si>
  <si>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</si>
  <si>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</si>
  <si>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</si>
  <si>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</si>
  <si>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</si>
  <si>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</si>
  <si>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</si>
  <si>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</si>
  <si>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</si>
  <si>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</si>
  <si>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</si>
  <si>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</si>
  <si>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</si>
  <si>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</si>
  <si>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</si>
  <si>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</si>
  <si>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</si>
  <si>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</si>
  <si>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</si>
  <si>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</si>
  <si>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</si>
  <si>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</si>
  <si>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</si>
  <si>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</si>
  <si>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</si>
  <si>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</si>
  <si>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</si>
  <si>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</si>
  <si>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</si>
  <si>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</si>
  <si>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</si>
  <si>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</si>
  <si>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</si>
  <si>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</si>
  <si>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</si>
  <si>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</si>
  <si>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</si>
  <si>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</si>
  <si>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</si>
  <si>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</si>
  <si>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</si>
  <si>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</si>
  <si>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</si>
  <si>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</si>
  <si>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</si>
  <si>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</si>
  <si>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</si>
  <si>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</si>
  <si>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</si>
  <si>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</si>
  <si>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</si>
  <si>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</si>
  <si>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</si>
  <si>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</si>
  <si>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</si>
  <si>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</si>
  <si>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</si>
  <si>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</si>
  <si>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</si>
  <si>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</si>
  <si>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</si>
  <si>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</si>
  <si>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</si>
  <si>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</si>
  <si>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</si>
  <si>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</si>
  <si>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</si>
  <si>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</si>
  <si>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</si>
  <si>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</si>
  <si>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</si>
  <si>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</si>
  <si>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</si>
  <si>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</si>
  <si>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</si>
  <si>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</si>
  <si>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</si>
  <si>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</si>
  <si>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</si>
  <si>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</si>
  <si>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</si>
  <si>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</si>
  <si>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</si>
  <si>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</si>
  <si>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</si>
  <si>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</si>
  <si>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</si>
  <si>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</si>
  <si>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</si>
  <si>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</si>
  <si>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</si>
  <si>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</si>
  <si>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</si>
  <si>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</si>
  <si>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</si>
  <si>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</si>
  <si>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</si>
  <si>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</si>
  <si>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</si>
  <si>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</si>
  <si>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</si>
  <si>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</si>
  <si>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</si>
  <si>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</si>
  <si>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</si>
  <si>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</si>
  <si>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</si>
  <si>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</si>
  <si>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</si>
  <si>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</si>
  <si>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</si>
  <si>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</si>
  <si>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</si>
  <si>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</si>
  <si>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</si>
  <si>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</si>
  <si>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</si>
  <si>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</si>
  <si>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</si>
  <si>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</si>
  <si>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</si>
  <si>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</si>
  <si>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</si>
  <si>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</si>
  <si>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</si>
  <si>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</si>
  <si>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</si>
  <si>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</si>
  <si>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</si>
  <si>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</si>
  <si>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</si>
  <si>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</si>
  <si>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</si>
  <si>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</si>
  <si>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</si>
  <si>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</si>
  <si>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</si>
  <si>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</si>
  <si>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</si>
  <si>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</si>
  <si>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</si>
  <si>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</si>
  <si>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</si>
  <si>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</si>
  <si>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</si>
  <si>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</si>
  <si>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</si>
  <si>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</si>
  <si>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</si>
  <si>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</si>
  <si>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</si>
  <si>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</si>
  <si>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</si>
  <si>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</si>
  <si>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</si>
  <si>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</si>
  <si>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</si>
  <si>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</si>
  <si>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</si>
  <si>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</si>
  <si>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</si>
  <si>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</si>
  <si>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</si>
  <si>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</si>
  <si>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</si>
  <si>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</si>
  <si>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</si>
  <si>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</si>
  <si>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</si>
  <si>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</si>
  <si>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</si>
  <si>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</si>
  <si>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</si>
  <si>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</si>
  <si>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</si>
  <si>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</si>
  <si>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</si>
  <si>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</si>
  <si>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</si>
  <si>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</si>
  <si>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</si>
  <si>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</si>
  <si>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</si>
  <si>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</si>
  <si>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</si>
  <si>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</si>
  <si>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</si>
  <si>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</si>
  <si>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</si>
  <si>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</si>
  <si>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</si>
  <si>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</si>
  <si>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</si>
  <si>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</si>
  <si>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</si>
  <si>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</si>
  <si>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</si>
  <si>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</si>
  <si>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</si>
  <si>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</si>
  <si>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</si>
  <si>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</si>
  <si>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</si>
  <si>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</si>
  <si>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</si>
  <si>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</si>
  <si>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</si>
  <si>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</si>
  <si>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</si>
  <si>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</si>
  <si>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</si>
  <si>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</si>
  <si>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</si>
  <si>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</si>
  <si>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</si>
  <si>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</si>
  <si>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</si>
  <si>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</si>
  <si>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</si>
  <si>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</si>
  <si>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</si>
  <si>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</si>
  <si>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</si>
  <si>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</si>
  <si>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</si>
  <si>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</si>
  <si>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</si>
  <si>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</si>
  <si>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</si>
  <si>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</si>
  <si>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</si>
  <si>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</si>
  <si>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</si>
  <si>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</si>
  <si>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</si>
  <si>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</si>
  <si>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</si>
  <si>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</si>
  <si>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</si>
  <si>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</si>
  <si>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</si>
  <si>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</si>
  <si>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</si>
  <si>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</si>
  <si>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</si>
  <si>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</si>
  <si>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</si>
  <si>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</si>
  <si>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</si>
  <si>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</si>
  <si>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</si>
  <si>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</si>
  <si>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</si>
  <si>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</si>
  <si>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</si>
  <si>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</si>
  <si>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</si>
  <si>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</si>
  <si>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</si>
  <si>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</si>
  <si>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</si>
  <si>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</si>
  <si>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</si>
  <si>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</si>
  <si>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</si>
  <si>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</si>
  <si>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</si>
  <si>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</si>
  <si>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</si>
  <si>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</si>
  <si>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</si>
  <si>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</si>
  <si>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</si>
  <si>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</si>
  <si>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</si>
  <si>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</si>
  <si>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</si>
  <si>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</si>
  <si>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</si>
  <si>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</si>
  <si>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</si>
  <si>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</si>
  <si>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</si>
  <si>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</si>
  <si>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</si>
  <si>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</si>
  <si>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</si>
  <si>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</si>
  <si>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</si>
  <si>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</si>
  <si>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</si>
  <si>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</si>
  <si>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</si>
  <si>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</si>
  <si>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</si>
  <si>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</si>
  <si>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</si>
  <si>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</si>
  <si>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</si>
  <si>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</si>
  <si>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</si>
  <si>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</si>
  <si>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</si>
  <si>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</si>
  <si>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</si>
  <si>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</si>
  <si>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</si>
  <si>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</si>
  <si>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</si>
  <si>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</si>
  <si>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</si>
  <si>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</si>
  <si>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</si>
  <si>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</si>
  <si>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</si>
  <si>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</si>
  <si>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</si>
  <si>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</si>
  <si>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</si>
  <si>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</si>
  <si>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</si>
  <si>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</si>
  <si>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</si>
  <si>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</si>
  <si>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</si>
  <si>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</si>
  <si>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</si>
  <si>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</si>
  <si>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</si>
  <si>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</si>
  <si>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</si>
  <si>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</si>
  <si>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</si>
  <si>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</si>
  <si>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</si>
  <si>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</si>
  <si>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</si>
  <si>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</si>
  <si>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</si>
  <si>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</si>
  <si>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</si>
  <si>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</si>
  <si>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</si>
  <si>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</si>
  <si>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</si>
  <si>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</si>
  <si>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</si>
  <si>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</si>
  <si>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</si>
  <si>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</si>
  <si>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</si>
  <si>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</si>
  <si>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</si>
  <si>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</si>
  <si>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</si>
  <si>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</si>
  <si>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</si>
  <si>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</si>
  <si>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</si>
  <si>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</si>
  <si>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</si>
  <si>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</si>
  <si>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</si>
  <si>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</si>
  <si>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</si>
  <si>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</si>
  <si>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</si>
  <si>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</si>
  <si>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</si>
  <si>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</si>
  <si>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</si>
  <si>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</si>
  <si>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</si>
  <si>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</si>
  <si>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</si>
  <si>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</si>
  <si>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</si>
  <si>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</si>
  <si>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</si>
  <si>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</si>
  <si>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</si>
  <si>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</si>
  <si>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</si>
  <si>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</si>
  <si>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</si>
  <si>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</si>
  <si>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</si>
  <si>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</si>
  <si>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</si>
  <si>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</si>
  <si>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</si>
  <si>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</si>
  <si>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</si>
  <si>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</si>
  <si>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</si>
  <si>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</si>
  <si>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</si>
  <si>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</si>
  <si>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</si>
  <si>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</si>
  <si>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</si>
  <si>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</si>
  <si>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</si>
  <si>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</si>
  <si>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</si>
  <si>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</si>
  <si>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</si>
  <si>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</si>
  <si>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</si>
  <si>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</si>
  <si>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</si>
  <si>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</si>
  <si>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</si>
  <si>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</si>
  <si>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</si>
  <si>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</si>
  <si>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</si>
  <si>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</si>
  <si>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</si>
  <si>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</si>
  <si>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</si>
  <si>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</si>
  <si>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</si>
  <si>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</si>
  <si>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</si>
  <si>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</si>
  <si>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</si>
  <si>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</si>
  <si>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</si>
  <si>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</si>
  <si>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</si>
  <si>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</si>
  <si>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</si>
  <si>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</si>
  <si>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</si>
  <si>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</si>
  <si>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</si>
  <si>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</si>
  <si>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</si>
  <si>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</si>
  <si>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</si>
  <si>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</si>
  <si>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</si>
  <si>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</si>
  <si>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</si>
  <si>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</si>
  <si>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</si>
  <si>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</si>
  <si>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</si>
  <si>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</si>
  <si>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</si>
  <si>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</si>
  <si>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</si>
  <si>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</si>
  <si>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</si>
  <si>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</si>
  <si>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</si>
  <si>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</si>
  <si>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</si>
  <si>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</si>
  <si>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</si>
  <si>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</si>
  <si>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</si>
  <si>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</si>
  <si>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</si>
  <si>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</si>
  <si>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</si>
  <si>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</si>
  <si>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</si>
  <si>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</si>
  <si>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</si>
  <si>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</si>
  <si>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</si>
  <si>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</si>
  <si>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</si>
  <si>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</si>
  <si>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</si>
  <si>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</si>
  <si>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</si>
  <si>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</si>
  <si>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</si>
  <si>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</si>
  <si>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</si>
  <si>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</si>
  <si>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</si>
  <si>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</si>
  <si>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</si>
  <si>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</si>
  <si>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</si>
  <si>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</si>
  <si>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</si>
  <si>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</si>
  <si>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</si>
  <si>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</si>
  <si>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</si>
  <si>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</si>
  <si>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</si>
  <si>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</si>
  <si>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</si>
  <si>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</si>
  <si>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</si>
  <si>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</si>
  <si>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</si>
  <si>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</si>
  <si>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</si>
  <si>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</si>
  <si>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</si>
  <si>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</si>
  <si>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</si>
  <si>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</si>
  <si>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</si>
  <si>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</si>
  <si>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</si>
  <si>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</si>
  <si>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</si>
  <si>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</si>
  <si>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</si>
  <si>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</si>
  <si>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</si>
  <si>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</si>
  <si>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</si>
  <si>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</si>
  <si>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</si>
  <si>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</si>
  <si>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</si>
  <si>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</si>
  <si>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</si>
  <si>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</si>
  <si>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</si>
  <si>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</si>
  <si>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</si>
  <si>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</si>
  <si>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</si>
  <si>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</si>
  <si>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</si>
  <si>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</si>
  <si>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</si>
  <si>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</si>
  <si>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</si>
  <si>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</si>
  <si>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</si>
  <si>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</si>
  <si>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</si>
  <si>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</si>
  <si>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</si>
  <si>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</si>
  <si>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</si>
  <si>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</si>
  <si>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</si>
  <si>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</si>
  <si>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</si>
  <si>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</si>
  <si>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</si>
  <si>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</si>
  <si>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</si>
  <si>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</si>
  <si>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</si>
  <si>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</si>
  <si>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</si>
  <si>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</si>
  <si>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</si>
  <si>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</si>
  <si>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</si>
  <si>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</si>
  <si>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</si>
  <si>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</si>
  <si>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</si>
  <si>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</si>
  <si>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</si>
  <si>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</si>
  <si>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</si>
  <si>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</si>
  <si>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</si>
  <si>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</si>
  <si>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</si>
  <si>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</si>
  <si>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</si>
  <si>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</si>
  <si>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</si>
  <si>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</si>
  <si>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</si>
  <si>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</si>
  <si>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</si>
  <si>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</si>
  <si>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</si>
  <si>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</si>
  <si>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</si>
  <si>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</si>
  <si>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</si>
  <si>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</si>
  <si>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</si>
  <si>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</si>
  <si>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</si>
  <si>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</si>
  <si>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</si>
  <si>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</si>
  <si>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</si>
  <si>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</si>
  <si>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</si>
  <si>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</si>
  <si>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</si>
  <si>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</si>
  <si>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</si>
  <si>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</si>
  <si>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</si>
  <si>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</si>
  <si>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</si>
  <si>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</si>
  <si>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</si>
  <si>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</si>
  <si>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</si>
  <si>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</si>
  <si>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</si>
  <si>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</si>
  <si>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</si>
  <si>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</si>
  <si>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</si>
  <si>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</si>
  <si>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</si>
  <si>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</si>
  <si>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</si>
  <si>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</si>
  <si>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</si>
  <si>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</si>
  <si>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</si>
  <si>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</si>
  <si>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</si>
  <si>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</si>
  <si>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</si>
  <si>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</si>
  <si>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</si>
  <si>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</si>
  <si>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</si>
  <si>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</si>
  <si>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</si>
  <si>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</si>
  <si>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</si>
  <si>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</si>
  <si>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</si>
  <si>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</si>
  <si>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</si>
  <si>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</si>
  <si>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</si>
  <si>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</si>
  <si>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</si>
  <si>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</si>
  <si>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</si>
  <si>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</si>
  <si>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</si>
  <si>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</si>
  <si>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</si>
  <si>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</si>
  <si>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</si>
  <si>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</si>
  <si>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</si>
  <si>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</si>
  <si>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</si>
  <si>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</si>
  <si>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</si>
  <si>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</si>
  <si>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</si>
  <si>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</si>
  <si>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</si>
  <si>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</si>
  <si>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</si>
  <si>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</si>
  <si>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</si>
  <si>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</si>
  <si>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</si>
  <si>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</si>
  <si>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</si>
  <si>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</si>
  <si>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</si>
  <si>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</si>
  <si>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</si>
  <si>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</si>
  <si>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</si>
  <si>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</si>
  <si>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</si>
  <si>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</si>
  <si>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</si>
  <si>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</si>
  <si>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</si>
  <si>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</si>
  <si>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</si>
  <si>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</si>
  <si>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</si>
  <si>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</si>
  <si>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</si>
  <si>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</si>
  <si>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</si>
  <si>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</si>
  <si>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</si>
  <si>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</si>
  <si>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</si>
  <si>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</si>
  <si>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</si>
  <si>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</si>
  <si>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</si>
  <si>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</si>
  <si>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</si>
  <si>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</si>
  <si>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</si>
  <si>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</si>
  <si>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</si>
  <si>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</si>
  <si>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</si>
  <si>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</si>
  <si>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</si>
  <si>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</si>
  <si>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</si>
  <si>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</si>
  <si>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</si>
  <si>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</si>
  <si>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</si>
  <si>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</si>
  <si>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</si>
  <si>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</si>
  <si>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</si>
  <si>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</si>
  <si>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</si>
  <si>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</si>
  <si>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</si>
  <si>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</si>
  <si>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</si>
  <si>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</si>
  <si>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</si>
  <si>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</si>
  <si>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</si>
  <si>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</si>
  <si>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</si>
  <si>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</si>
  <si>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</si>
  <si>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</si>
  <si>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</si>
  <si>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</si>
  <si>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</si>
  <si>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</si>
  <si>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</si>
  <si>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</si>
  <si>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</si>
  <si>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</si>
  <si>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</si>
  <si>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</si>
  <si>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</si>
  <si>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</si>
  <si>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</si>
  <si>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</si>
  <si>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</si>
  <si>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</si>
  <si>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</si>
  <si>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</si>
  <si>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</si>
  <si>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</si>
  <si>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</si>
  <si>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</si>
  <si>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</si>
  <si>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</si>
  <si>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</si>
  <si>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</si>
  <si>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</si>
  <si>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</si>
  <si>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</si>
  <si>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</si>
  <si>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</si>
  <si>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</si>
  <si>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</si>
  <si>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</si>
  <si>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</si>
  <si>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</si>
  <si>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</si>
  <si>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</si>
  <si>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</si>
  <si>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</si>
  <si>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</si>
  <si>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</si>
  <si>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</si>
  <si>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</si>
  <si>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</si>
  <si>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</si>
  <si>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</si>
  <si>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</si>
  <si>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</si>
  <si>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</si>
  <si>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</si>
  <si>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</si>
  <si>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</si>
  <si>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</si>
  <si>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</si>
  <si>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</si>
  <si>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</si>
  <si>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</si>
  <si>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</si>
  <si>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</si>
  <si>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</si>
  <si>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</si>
  <si>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</si>
  <si>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</si>
  <si>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</si>
  <si>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</si>
  <si>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</si>
  <si>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</si>
  <si>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</si>
  <si>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</si>
  <si>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</si>
  <si>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</si>
  <si>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</si>
  <si>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</si>
  <si>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</si>
  <si>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</si>
  <si>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</si>
  <si>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</si>
  <si>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</si>
  <si>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</si>
  <si>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</si>
  <si>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</si>
  <si>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</si>
  <si>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</si>
  <si>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</si>
  <si>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</si>
  <si>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</si>
  <si>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</si>
  <si>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</si>
  <si>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</si>
  <si>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</si>
  <si>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</si>
  <si>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</si>
  <si>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</si>
  <si>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</si>
  <si>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</si>
  <si>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</si>
  <si>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</si>
  <si>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</si>
  <si>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</si>
  <si>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</si>
  <si>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</si>
  <si>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</si>
  <si>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</si>
  <si>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</si>
  <si>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</si>
  <si>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</si>
  <si>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</si>
  <si>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</si>
  <si>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</si>
  <si>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</si>
  <si>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</si>
  <si>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</si>
  <si>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</si>
  <si>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</si>
  <si>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</si>
  <si>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</si>
  <si>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</si>
  <si>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</si>
  <si>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</si>
  <si>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</si>
  <si>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</si>
  <si>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</si>
  <si>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</si>
  <si>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</si>
  <si>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</si>
  <si>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</si>
  <si>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</si>
  <si>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</si>
  <si>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</si>
  <si>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</si>
  <si>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</si>
  <si>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</si>
  <si>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</si>
  <si>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</si>
  <si>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</si>
  <si>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</si>
  <si>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</si>
  <si>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</si>
  <si>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</si>
  <si>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</si>
  <si>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</si>
  <si>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</si>
  <si>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</si>
  <si>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</si>
  <si>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</si>
  <si>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</si>
  <si>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</si>
  <si>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</si>
  <si>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</si>
  <si>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</si>
  <si>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</si>
  <si>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</si>
  <si>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</si>
  <si>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</si>
  <si>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</si>
  <si>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</si>
  <si>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</si>
  <si>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</si>
  <si>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</si>
  <si>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</si>
  <si>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</si>
  <si>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</si>
  <si>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</si>
  <si>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</si>
  <si>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</si>
  <si>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</si>
  <si>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</si>
  <si>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</si>
  <si>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</si>
  <si>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</si>
  <si>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</si>
  <si>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</si>
  <si>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</si>
  <si>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</si>
  <si>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</si>
  <si>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</si>
  <si>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</si>
  <si>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</si>
  <si>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</si>
  <si>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</si>
  <si>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</si>
  <si>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</si>
  <si>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</si>
  <si>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</si>
  <si>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</si>
  <si>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</si>
  <si>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</si>
  <si>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</si>
  <si>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</si>
  <si>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</si>
  <si>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</si>
  <si>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</si>
  <si>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</si>
  <si>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</si>
  <si>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</si>
  <si>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</si>
  <si>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</si>
  <si>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</si>
  <si>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</si>
  <si>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</si>
  <si>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</si>
  <si>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</si>
  <si>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</si>
  <si>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</si>
  <si>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</si>
  <si>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</si>
  <si>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</si>
  <si>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</si>
  <si>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</si>
  <si>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</si>
  <si>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</si>
  <si>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</si>
  <si>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</si>
  <si>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</si>
  <si>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</si>
  <si>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</si>
  <si>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</si>
  <si>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</si>
  <si>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</si>
  <si>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</si>
  <si>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</si>
  <si>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</si>
  <si>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</si>
  <si>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</si>
  <si>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</si>
  <si>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</si>
  <si>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</si>
  <si>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</si>
  <si>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</si>
  <si>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</si>
  <si>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</si>
  <si>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</si>
  <si>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</si>
  <si>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</si>
  <si>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</si>
  <si>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</si>
  <si>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</si>
  <si>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</si>
  <si>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</si>
  <si>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</si>
  <si>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</si>
  <si>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</si>
  <si>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</si>
  <si>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</si>
  <si>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</si>
  <si>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</si>
  <si>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</si>
  <si>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</si>
  <si>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</si>
  <si>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</si>
  <si>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</si>
  <si>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</si>
  <si>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</si>
  <si>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</si>
  <si>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</si>
  <si>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</si>
  <si>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</si>
  <si>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</si>
  <si>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</si>
  <si>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</si>
  <si>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</si>
  <si>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</si>
  <si>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</si>
  <si>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</si>
  <si>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</si>
  <si>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</si>
  <si>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</si>
  <si>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</si>
  <si>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</si>
  <si>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</si>
  <si>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</si>
  <si>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</si>
  <si>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</si>
  <si>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</si>
  <si>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</si>
  <si>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</si>
  <si>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</si>
  <si>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</si>
  <si>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</si>
  <si>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</si>
  <si>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</si>
  <si>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</si>
  <si>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</si>
  <si>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</si>
  <si>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</si>
  <si>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</si>
  <si>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</si>
  <si>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</si>
  <si>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</si>
  <si>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</si>
  <si>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</si>
  <si>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</si>
  <si>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</si>
  <si>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</si>
  <si>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</si>
  <si>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</si>
  <si>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</si>
  <si>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</si>
  <si>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</si>
  <si>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</si>
  <si>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</si>
  <si>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</si>
  <si>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</si>
  <si>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</si>
  <si>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</si>
  <si>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</si>
  <si>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</si>
  <si>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</si>
  <si>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</si>
  <si>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</si>
  <si>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</si>
  <si>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</si>
  <si>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</si>
  <si>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</si>
  <si>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</si>
  <si>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</si>
  <si>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</si>
  <si>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</si>
  <si>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</si>
  <si>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</si>
  <si>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</si>
  <si>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</si>
  <si>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</si>
  <si>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</si>
  <si>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</si>
  <si>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</si>
  <si>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</si>
  <si>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</si>
  <si>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</si>
  <si>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</si>
  <si>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</si>
  <si>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</si>
  <si>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</si>
  <si>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</si>
  <si>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</si>
  <si>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</si>
  <si>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</si>
  <si>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</si>
  <si>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</si>
  <si>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</si>
  <si>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</si>
  <si>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</si>
  <si>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</si>
  <si>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</si>
  <si>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</si>
  <si>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</si>
  <si>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</si>
  <si>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</si>
  <si>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</si>
  <si>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</si>
  <si>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</si>
  <si>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</si>
  <si>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</si>
  <si>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</si>
  <si>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</si>
  <si>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</si>
  <si>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</si>
  <si>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</si>
  <si>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</si>
  <si>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</si>
  <si>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</si>
  <si>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</si>
  <si>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</si>
  <si>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</si>
  <si>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</si>
  <si>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</si>
  <si>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</si>
  <si>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</si>
  <si>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</si>
  <si>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</si>
  <si>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</si>
  <si>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</si>
  <si>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</si>
  <si>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</si>
  <si>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</si>
  <si>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</si>
  <si>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</si>
  <si>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</si>
  <si>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</si>
  <si>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</si>
  <si>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</si>
  <si>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</si>
  <si>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</si>
  <si>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</si>
  <si>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</si>
  <si>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</si>
  <si>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</si>
  <si>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</si>
  <si>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</si>
  <si>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</si>
  <si>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</si>
  <si>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</si>
  <si>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</si>
  <si>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</si>
  <si>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</si>
  <si>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</si>
  <si>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</si>
  <si>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</si>
  <si>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</si>
  <si>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</si>
  <si>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</si>
  <si>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</si>
  <si>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</si>
  <si>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</si>
  <si>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</si>
  <si>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</si>
  <si>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</si>
  <si>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</si>
  <si>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</si>
  <si>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</si>
  <si>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</si>
  <si>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</si>
  <si>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</si>
  <si>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</si>
  <si>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</si>
  <si>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</si>
  <si>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</si>
  <si>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</si>
  <si>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</si>
  <si>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</si>
  <si>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</si>
  <si>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</si>
  <si>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</si>
  <si>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</si>
  <si>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</si>
  <si>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</si>
  <si>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</si>
  <si>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</si>
  <si>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</si>
  <si>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</si>
  <si>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</si>
  <si>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</si>
  <si>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</si>
  <si>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</si>
  <si>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</si>
  <si>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</si>
  <si>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</si>
  <si>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</si>
  <si>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</si>
  <si>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</si>
  <si>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</si>
  <si>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</si>
  <si>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</si>
  <si>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</si>
  <si>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</si>
  <si>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</si>
  <si>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</si>
  <si>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</si>
  <si>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</si>
  <si>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</si>
  <si>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</si>
  <si>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</si>
  <si>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</si>
  <si>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</si>
  <si>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</si>
  <si>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</si>
  <si>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</si>
  <si>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</si>
  <si>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</si>
  <si>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</si>
  <si>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</si>
  <si>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</si>
  <si>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</si>
  <si>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</si>
  <si>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</si>
  <si>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</si>
  <si>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</si>
  <si>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</si>
  <si>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</si>
  <si>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</si>
  <si>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</si>
  <si>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</si>
  <si>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</si>
  <si>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</si>
  <si>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</si>
  <si>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</si>
  <si>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</si>
  <si>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</si>
  <si>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</si>
  <si>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</si>
  <si>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</si>
  <si>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</si>
  <si>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</si>
  <si>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</si>
  <si>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</si>
  <si>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</si>
  <si>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</si>
  <si>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</si>
  <si>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</si>
  <si>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</si>
  <si>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</si>
  <si>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</si>
  <si>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</si>
  <si>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</si>
  <si>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</si>
  <si>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</si>
  <si>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</si>
  <si>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</si>
  <si>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</si>
  <si>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</si>
  <si>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</si>
  <si>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</si>
  <si>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</si>
  <si>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</si>
  <si>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</si>
  <si>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</si>
  <si>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</si>
  <si>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</si>
  <si>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</si>
  <si>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</si>
  <si>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</si>
  <si>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</si>
  <si>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</si>
  <si>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</si>
  <si>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</si>
  <si>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</si>
  <si>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</si>
  <si>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</si>
  <si>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</si>
  <si>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</si>
  <si>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</si>
  <si>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</si>
  <si>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</si>
  <si>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</si>
  <si>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</si>
  <si>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</si>
  <si>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</si>
  <si>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</si>
  <si>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</si>
  <si>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</si>
  <si>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</si>
  <si>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</si>
  <si>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</si>
  <si>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</si>
  <si>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</si>
  <si>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</si>
  <si>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</si>
  <si>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</si>
  <si>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</si>
  <si>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</si>
  <si>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</si>
  <si>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</si>
  <si>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</si>
  <si>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</si>
  <si>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</si>
  <si>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</si>
  <si>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</si>
  <si>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</si>
  <si>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</si>
  <si>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</si>
  <si>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</si>
  <si>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</si>
  <si>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</si>
  <si>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</si>
  <si>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</si>
  <si>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</si>
  <si>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</si>
  <si>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</si>
  <si>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</si>
  <si>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</si>
  <si>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</si>
  <si>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</si>
  <si>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</si>
  <si>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</si>
  <si>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</si>
  <si>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</si>
  <si>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</si>
  <si>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</si>
  <si>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</si>
  <si>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</si>
  <si>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</si>
  <si>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</si>
  <si>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</si>
  <si>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</si>
  <si>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</si>
  <si>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</si>
  <si>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</si>
  <si>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</si>
  <si>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</si>
  <si>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</si>
  <si>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</si>
  <si>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</si>
  <si>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</si>
  <si>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</si>
  <si>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</si>
  <si>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</si>
  <si>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</si>
  <si>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</si>
  <si>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</si>
  <si>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</si>
  <si>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</si>
  <si>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</si>
  <si>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</si>
  <si>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</si>
  <si>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</si>
  <si>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</si>
  <si>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</si>
  <si>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</si>
  <si>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</si>
  <si>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</si>
  <si>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</si>
  <si>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</si>
  <si>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</si>
  <si>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</si>
  <si>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</si>
  <si>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</si>
  <si>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</si>
  <si>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</si>
  <si>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</si>
  <si>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</si>
  <si>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</si>
  <si>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</si>
  <si>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</si>
  <si>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</si>
  <si>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</si>
  <si>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</si>
  <si>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</si>
  <si>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</si>
  <si>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</si>
  <si>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</si>
  <si>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</si>
  <si>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</si>
  <si>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</si>
  <si>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</si>
  <si>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</si>
  <si>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</si>
  <si>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</si>
  <si>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</si>
  <si>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</si>
  <si>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</si>
  <si>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</si>
  <si>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</si>
  <si>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</si>
  <si>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</si>
  <si>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</si>
  <si>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</si>
  <si>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</si>
  <si>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</si>
  <si>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</si>
  <si>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</si>
  <si>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</si>
  <si>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</si>
  <si>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</si>
  <si>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</si>
  <si>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</si>
  <si>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</si>
  <si>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</si>
  <si>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</si>
  <si>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</si>
  <si>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</si>
  <si>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</si>
  <si>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</si>
  <si>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</si>
  <si>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</si>
  <si>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</si>
  <si>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</si>
  <si>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</si>
  <si>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</si>
  <si>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</si>
  <si>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</si>
  <si>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</si>
  <si>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</si>
  <si>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</si>
  <si>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</si>
  <si>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</si>
  <si>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</si>
  <si>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</si>
  <si>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</si>
  <si>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</si>
  <si>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</si>
  <si>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</si>
  <si>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</si>
  <si>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</si>
  <si>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</si>
  <si>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</si>
  <si>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</si>
  <si>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</si>
  <si>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</si>
  <si>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</si>
  <si>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</si>
  <si>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</si>
  <si>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</si>
  <si>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</si>
  <si>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</si>
  <si>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</si>
  <si>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</si>
  <si>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</si>
  <si>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</si>
  <si>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</si>
  <si>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</si>
  <si>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</si>
  <si>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</si>
  <si>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</si>
  <si>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</si>
  <si>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</si>
  <si>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</si>
  <si>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</si>
  <si>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</si>
  <si>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</si>
  <si>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</si>
  <si>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</si>
  <si>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</si>
  <si>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</si>
  <si>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</si>
  <si>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</si>
  <si>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</si>
  <si>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</si>
  <si>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</si>
  <si>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</si>
  <si>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</si>
  <si>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</si>
  <si>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</si>
  <si>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</si>
  <si>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</si>
  <si>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</si>
  <si>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</si>
  <si>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</si>
  <si>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</si>
  <si>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</si>
  <si>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</si>
  <si>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</si>
  <si>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</si>
  <si>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</si>
  <si>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</si>
  <si>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</si>
  <si>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</si>
  <si>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</si>
  <si>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</si>
  <si>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</si>
  <si>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</si>
  <si>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</si>
  <si>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</si>
  <si>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</si>
  <si>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</si>
  <si>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</si>
  <si>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</si>
  <si>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</si>
  <si>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</si>
  <si>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</si>
  <si>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</si>
  <si>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</si>
  <si>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</si>
  <si>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</si>
  <si>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</si>
  <si>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</si>
  <si>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</si>
  <si>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</si>
  <si>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</si>
  <si>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</si>
  <si>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</si>
  <si>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</si>
  <si>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</si>
  <si>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</si>
  <si>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</si>
  <si>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</si>
  <si>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</si>
  <si>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</si>
  <si>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</si>
  <si>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</si>
  <si>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</si>
  <si>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</si>
  <si>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</si>
  <si>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</si>
  <si>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</si>
  <si>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</si>
  <si>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</si>
  <si>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</si>
  <si>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</si>
  <si>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</si>
  <si>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</si>
  <si>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</si>
  <si>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</si>
  <si>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</si>
  <si>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</si>
  <si>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</si>
  <si>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</si>
  <si>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</si>
  <si>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</si>
  <si>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</si>
  <si>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</si>
  <si>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</si>
  <si>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</si>
  <si>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</si>
  <si>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</si>
  <si>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</si>
  <si>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</si>
  <si>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</si>
  <si>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</si>
  <si>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</si>
  <si>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</si>
  <si>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</si>
  <si>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</si>
  <si>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</si>
  <si>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</si>
  <si>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</si>
  <si>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</si>
  <si>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</si>
  <si>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</si>
  <si>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</si>
  <si>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</si>
  <si>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</si>
  <si>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</si>
  <si>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</si>
  <si>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</si>
  <si>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</si>
  <si>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</si>
  <si>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</si>
  <si>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</si>
  <si>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</si>
  <si>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</si>
  <si>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</si>
  <si>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</si>
  <si>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</si>
  <si>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</si>
  <si>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</si>
  <si>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</si>
  <si>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</si>
  <si>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</si>
  <si>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</si>
  <si>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</si>
  <si>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</si>
  <si>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</si>
  <si>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</si>
  <si>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</si>
  <si>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</si>
  <si>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</si>
  <si>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</si>
  <si>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</si>
  <si>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</si>
  <si>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</si>
  <si>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</si>
  <si>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</si>
  <si>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</si>
  <si>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</si>
  <si>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</si>
  <si>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</si>
  <si>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</si>
  <si>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</si>
  <si>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</si>
  <si>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</si>
  <si>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</si>
  <si>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</si>
  <si>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</si>
  <si>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</si>
  <si>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</si>
  <si>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</si>
  <si>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</si>
  <si>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</si>
  <si>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</si>
  <si>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</si>
  <si>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</si>
  <si>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</si>
  <si>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</si>
  <si>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</si>
  <si>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</si>
  <si>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</si>
  <si>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</si>
  <si>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</si>
  <si>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</si>
  <si>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</si>
  <si>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</si>
  <si>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</si>
  <si>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</si>
  <si>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</si>
  <si>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</si>
  <si>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</si>
  <si>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</si>
  <si>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</si>
  <si>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</si>
  <si>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</si>
  <si>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</si>
  <si>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</si>
  <si>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</si>
  <si>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</si>
  <si>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</si>
  <si>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</si>
  <si>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</si>
  <si>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</si>
  <si>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</si>
  <si>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</si>
  <si>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</si>
  <si>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</si>
  <si>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</si>
  <si>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</si>
  <si>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</si>
  <si>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</si>
  <si>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</si>
  <si>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</si>
  <si>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</si>
  <si>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</si>
  <si>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</si>
  <si>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</si>
  <si>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</si>
  <si>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</si>
  <si>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</si>
  <si>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</si>
  <si>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</si>
  <si>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</si>
  <si>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</si>
  <si>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</si>
  <si>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</si>
  <si>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</si>
  <si>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</si>
  <si>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</si>
  <si>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</si>
  <si>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</si>
  <si>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</si>
  <si>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</si>
  <si>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</si>
  <si>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</si>
  <si>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</si>
  <si>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</si>
  <si>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</si>
  <si>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</si>
  <si>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</si>
  <si>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</si>
  <si>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</si>
  <si>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</si>
  <si>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</si>
  <si>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</si>
  <si>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</si>
  <si>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</si>
  <si>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</si>
  <si>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</si>
  <si>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</si>
  <si>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</si>
  <si>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</si>
  <si>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</si>
  <si>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</si>
  <si>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</si>
  <si>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</si>
  <si>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</si>
  <si>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</si>
  <si>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</si>
  <si>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</si>
  <si>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</si>
  <si>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</si>
  <si>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</si>
  <si>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</si>
  <si>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</si>
  <si>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</si>
  <si>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</si>
  <si>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</si>
  <si>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</si>
  <si>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</si>
  <si>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</si>
  <si>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</si>
  <si>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</si>
  <si>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</si>
  <si>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</si>
  <si>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</si>
  <si>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</si>
  <si>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</si>
  <si>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</si>
  <si>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</si>
  <si>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</si>
  <si>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</si>
  <si>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</si>
  <si>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</si>
  <si>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</si>
  <si>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</si>
  <si>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</si>
  <si>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</si>
  <si>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</si>
  <si>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</si>
  <si>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</si>
  <si>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</si>
  <si>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</si>
  <si>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</si>
  <si>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</si>
  <si>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</si>
  <si>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</si>
  <si>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</si>
  <si>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</si>
  <si>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</si>
  <si>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</si>
  <si>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</si>
  <si>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</si>
  <si>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</si>
  <si>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</si>
  <si>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</si>
  <si>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</si>
  <si>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</si>
  <si>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</si>
  <si>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</si>
  <si>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</si>
  <si>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</si>
  <si>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</si>
  <si>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</si>
  <si>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</si>
  <si>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</si>
  <si>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</si>
  <si>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</si>
  <si>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</si>
  <si>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</si>
  <si>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</si>
  <si>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</si>
  <si>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</si>
  <si>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</si>
  <si>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</si>
  <si>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</si>
  <si>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</si>
  <si>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</si>
  <si>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</si>
  <si>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</si>
  <si>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</si>
  <si>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</si>
  <si>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</si>
  <si>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</si>
  <si>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</si>
  <si>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</si>
  <si>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</si>
  <si>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</si>
  <si>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</si>
  <si>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</si>
  <si>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</si>
  <si>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</si>
  <si>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</si>
  <si>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</si>
  <si>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</si>
  <si>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</si>
  <si>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</si>
  <si>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</si>
  <si>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</si>
  <si>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</si>
  <si>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</si>
  <si>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</si>
  <si>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</si>
  <si>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</si>
  <si>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</si>
  <si>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</si>
  <si>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</si>
  <si>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</si>
  <si>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</si>
  <si>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</si>
  <si>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</si>
  <si>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</si>
  <si>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</si>
  <si>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</si>
  <si>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</si>
  <si>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</si>
  <si>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</si>
  <si>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</si>
  <si>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</si>
  <si>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</si>
  <si>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</si>
  <si>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</si>
  <si>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</si>
  <si>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</si>
  <si>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</si>
  <si>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</si>
  <si>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</si>
  <si>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</si>
  <si>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</si>
  <si>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</si>
  <si>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</si>
  <si>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</si>
  <si>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</si>
  <si>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</si>
  <si>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</si>
  <si>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</si>
  <si>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</si>
  <si>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</si>
  <si>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</si>
  <si>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</si>
  <si>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</si>
  <si>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</si>
  <si>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</si>
  <si>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</si>
  <si>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</si>
  <si>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</si>
  <si>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</si>
  <si>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</si>
  <si>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</si>
  <si>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</si>
  <si>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</si>
  <si>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</si>
  <si>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</si>
  <si>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</si>
  <si>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</si>
  <si>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</si>
  <si>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</si>
  <si>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</si>
  <si>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</si>
  <si>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</si>
  <si>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</si>
  <si>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</si>
  <si>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</si>
  <si>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</si>
  <si>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</si>
  <si>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</si>
  <si>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</si>
  <si>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</si>
  <si>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</si>
  <si>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</si>
  <si>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</si>
  <si>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</si>
  <si>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</si>
  <si>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</si>
  <si>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</si>
  <si>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</si>
  <si>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</si>
  <si>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</si>
  <si>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</si>
  <si>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</si>
  <si>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</si>
  <si>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</si>
  <si>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</si>
  <si>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</si>
  <si>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</si>
  <si>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</si>
  <si>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</si>
  <si>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</si>
  <si>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</si>
  <si>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</si>
  <si>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</si>
  <si>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</si>
  <si>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</si>
  <si>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</si>
  <si>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</si>
  <si>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</si>
  <si>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</si>
  <si>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</si>
  <si>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</si>
  <si>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</si>
  <si>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</si>
  <si>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</si>
  <si>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</si>
  <si>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</si>
  <si>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</si>
  <si>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</si>
  <si>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</si>
  <si>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</si>
  <si>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</si>
  <si>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</si>
  <si>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</si>
  <si>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</si>
  <si>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</si>
  <si>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</si>
  <si>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</si>
  <si>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</si>
  <si>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</si>
  <si>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</si>
  <si>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</si>
  <si>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</si>
  <si>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</si>
  <si>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</si>
  <si>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</si>
  <si>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</si>
  <si>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</si>
  <si>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</si>
  <si>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</si>
  <si>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</si>
  <si>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</si>
  <si>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</si>
  <si>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</si>
  <si>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</si>
  <si>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</si>
  <si>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</si>
  <si>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</si>
  <si>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</si>
  <si>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</si>
  <si>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</si>
  <si>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</si>
  <si>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</si>
  <si>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</si>
  <si>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</si>
  <si>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</si>
  <si>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</si>
  <si>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</si>
  <si>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</si>
  <si>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</si>
  <si>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</si>
  <si>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</si>
  <si>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</si>
  <si>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</si>
  <si>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</si>
  <si>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</si>
  <si>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</si>
  <si>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</si>
  <si>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</si>
  <si>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</si>
  <si>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</si>
  <si>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</si>
  <si>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</si>
  <si>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</si>
  <si>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</si>
  <si>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</si>
  <si>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</si>
  <si>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</si>
  <si>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</si>
  <si>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</si>
  <si>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</si>
  <si>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</si>
  <si>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</si>
  <si>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</si>
  <si>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</si>
  <si>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</si>
  <si>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</si>
  <si>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</si>
  <si>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</si>
  <si>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</si>
  <si>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</si>
  <si>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</si>
  <si>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</si>
  <si>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</si>
  <si>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</si>
  <si>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</si>
  <si>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</si>
  <si>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</si>
  <si>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</si>
  <si>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</si>
  <si>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</si>
  <si>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</si>
  <si>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</si>
  <si>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</si>
  <si>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</si>
  <si>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</si>
  <si>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</si>
  <si>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</si>
  <si>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</si>
  <si>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</si>
  <si>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</si>
  <si>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</si>
  <si>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</si>
  <si>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</si>
  <si>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</si>
  <si>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</si>
  <si>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</si>
  <si>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</si>
  <si>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</si>
  <si>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</si>
  <si>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</si>
  <si>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</si>
  <si>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</si>
  <si>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</si>
  <si>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</si>
  <si>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</si>
  <si>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</si>
  <si>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</si>
  <si>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</si>
  <si>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</si>
  <si>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</si>
  <si>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</si>
  <si>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</si>
  <si>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</si>
  <si>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</si>
  <si>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</si>
  <si>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</si>
  <si>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</si>
  <si>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</si>
  <si>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</si>
  <si>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</si>
  <si>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</si>
  <si>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</si>
  <si>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</si>
  <si>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</si>
  <si>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</si>
  <si>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</si>
  <si>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</si>
  <si>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</si>
  <si>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</si>
  <si>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</si>
  <si>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</si>
  <si>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</si>
  <si>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</si>
  <si>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</si>
  <si>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</si>
  <si>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</si>
  <si>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</si>
  <si>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</si>
  <si>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</si>
  <si>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</si>
  <si>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</si>
  <si>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</si>
  <si>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</si>
  <si>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</si>
  <si>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</si>
  <si>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</si>
  <si>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</si>
  <si>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</si>
  <si>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</si>
  <si>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</si>
  <si>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</si>
  <si>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</si>
  <si>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</si>
  <si>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</si>
  <si>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</si>
  <si>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</si>
  <si>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</si>
  <si>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</si>
  <si>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</si>
  <si>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</si>
  <si>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</si>
  <si>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</si>
  <si>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</si>
  <si>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</si>
  <si>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</si>
  <si>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</si>
  <si>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</si>
  <si>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</si>
  <si>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</si>
  <si>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</si>
  <si>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</si>
  <si>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</si>
  <si>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</si>
  <si>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</si>
  <si>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</si>
  <si>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</si>
  <si>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</si>
  <si>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</si>
  <si>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</si>
  <si>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</si>
  <si>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</si>
  <si>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</si>
  <si>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</si>
  <si>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</si>
  <si>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</si>
  <si>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</si>
  <si>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</si>
  <si>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</si>
  <si>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</si>
  <si>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</si>
  <si>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</si>
  <si>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</si>
  <si>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</si>
  <si>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</si>
  <si>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</si>
  <si>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</si>
  <si>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</si>
  <si>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</si>
  <si>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</si>
  <si>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</si>
  <si>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</si>
  <si>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</si>
  <si>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</si>
  <si>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</si>
  <si>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</si>
  <si>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</si>
  <si>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</si>
  <si>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</si>
  <si>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</si>
  <si>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</si>
  <si>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</si>
  <si>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</si>
  <si>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</si>
  <si>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</si>
  <si>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</si>
  <si>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</si>
  <si>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</si>
  <si>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</si>
  <si>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</si>
  <si>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</si>
  <si>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</si>
  <si>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</si>
  <si>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</si>
  <si>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</si>
  <si>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</si>
  <si>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</si>
  <si>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</si>
  <si>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</si>
  <si>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</si>
  <si>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</si>
  <si>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</si>
  <si>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</si>
  <si>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</si>
  <si>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</si>
  <si>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</si>
  <si>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</si>
  <si>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</si>
  <si>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</si>
  <si>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</si>
  <si>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</si>
  <si>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</si>
  <si>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</si>
  <si>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</si>
  <si>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</si>
  <si>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</si>
  <si>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</si>
  <si>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</si>
  <si>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</si>
  <si>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</si>
  <si>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</si>
  <si>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</si>
  <si>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</si>
  <si>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</si>
  <si>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</si>
  <si>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</si>
  <si>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</si>
  <si>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</si>
  <si>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</si>
  <si>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</si>
  <si>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</si>
  <si>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</si>
  <si>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</si>
  <si>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</si>
  <si>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</si>
  <si>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</si>
  <si>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</si>
  <si>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</si>
  <si>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</si>
  <si>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</si>
  <si>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</si>
  <si>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</si>
  <si>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</si>
  <si>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</si>
  <si>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</si>
  <si>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</si>
  <si>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</si>
  <si>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</si>
  <si>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</si>
  <si>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</si>
  <si>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</si>
  <si>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</si>
  <si>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</si>
  <si>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</si>
  <si>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</si>
  <si>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</si>
  <si>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</si>
  <si>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</si>
  <si>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</si>
  <si>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</si>
  <si>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</si>
  <si>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</si>
  <si>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</si>
  <si>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</si>
  <si>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</si>
  <si>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</si>
  <si>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</si>
  <si>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</si>
  <si>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</si>
  <si>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</si>
  <si>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</si>
  <si>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</si>
  <si>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</si>
  <si>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</si>
  <si>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</si>
  <si>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</si>
  <si>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</si>
  <si>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</si>
  <si>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</si>
  <si>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</si>
  <si>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</si>
  <si>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</si>
  <si>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</si>
  <si>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</si>
  <si>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</si>
  <si>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</si>
  <si>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</si>
  <si>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</si>
  <si>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</si>
  <si>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</si>
  <si>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</si>
  <si>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</si>
  <si>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</si>
  <si>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</si>
  <si>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</si>
  <si>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</si>
  <si>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</si>
  <si>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</si>
  <si>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</si>
  <si>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</si>
  <si>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</si>
  <si>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</si>
  <si>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</si>
  <si>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</si>
  <si>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</si>
  <si>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</si>
  <si>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</si>
  <si>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</si>
  <si>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</si>
  <si>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</si>
  <si>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</si>
  <si>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</si>
  <si>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</si>
  <si>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</si>
  <si>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</si>
  <si>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</si>
  <si>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</si>
  <si>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</si>
  <si>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</si>
  <si>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</si>
  <si>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</si>
  <si>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</si>
  <si>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</si>
  <si>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</si>
  <si>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</si>
  <si>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</si>
  <si>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</si>
  <si>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</si>
  <si>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</si>
  <si>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</si>
  <si>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</si>
  <si>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</si>
  <si>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</si>
  <si>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</si>
  <si>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</si>
  <si>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</si>
  <si>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</si>
  <si>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</si>
  <si>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</si>
  <si>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</si>
  <si>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</si>
  <si>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</si>
  <si>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</si>
  <si>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</si>
  <si>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</si>
  <si>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</si>
  <si>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</si>
  <si>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</si>
  <si>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</si>
  <si>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</si>
  <si>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</si>
  <si>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</si>
  <si>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</si>
  <si>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</si>
  <si>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</si>
  <si>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</si>
  <si>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</si>
  <si>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</si>
  <si>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</si>
  <si>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</si>
  <si>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</si>
  <si>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</si>
  <si>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</si>
  <si>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</si>
  <si>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</si>
  <si>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</si>
  <si>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</si>
  <si>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</si>
  <si>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</si>
  <si>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</si>
  <si>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</si>
  <si>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</si>
  <si>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</si>
  <si>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</si>
  <si>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</si>
  <si>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</si>
  <si>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</si>
  <si>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</si>
  <si>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</si>
  <si>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</si>
  <si>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</si>
  <si>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</si>
  <si>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</si>
  <si>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</si>
  <si>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</si>
  <si>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</si>
  <si>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</si>
  <si>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</si>
  <si>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</si>
  <si>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</si>
  <si>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</si>
  <si>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</si>
  <si>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</si>
  <si>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</si>
  <si>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</si>
  <si>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</si>
  <si>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</si>
  <si>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</si>
  <si>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</si>
  <si>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</si>
  <si>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</si>
  <si>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</si>
  <si>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</si>
  <si>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</si>
  <si>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</si>
  <si>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</si>
  <si>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</si>
  <si>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</si>
  <si>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</si>
  <si>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</si>
  <si>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</si>
  <si>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</si>
  <si>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</si>
  <si>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</si>
  <si>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</si>
  <si>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</si>
  <si>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</si>
  <si>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</si>
  <si>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</si>
  <si>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</si>
  <si>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</si>
  <si>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</si>
  <si>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</si>
  <si>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</si>
  <si>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</si>
  <si>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</si>
  <si>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</si>
  <si>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</si>
  <si>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</si>
  <si>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</si>
  <si>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</si>
  <si>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</si>
  <si>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</si>
  <si>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</si>
  <si>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</si>
  <si>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</si>
  <si>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</si>
  <si>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</si>
  <si>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</si>
  <si>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</si>
  <si>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</si>
  <si>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</si>
  <si>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</si>
  <si>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</si>
  <si>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</si>
  <si>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</si>
  <si>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</si>
  <si>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</si>
  <si>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</si>
  <si>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</si>
  <si>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</si>
  <si>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</si>
  <si>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</si>
  <si>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</si>
  <si>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</si>
  <si>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</si>
  <si>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</si>
  <si>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</si>
  <si>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</si>
  <si>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</si>
  <si>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</si>
  <si>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</si>
  <si>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</si>
  <si>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</si>
  <si>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</si>
  <si>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</si>
  <si>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</si>
  <si>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</si>
  <si>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</si>
  <si>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</si>
  <si>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</si>
  <si>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</si>
  <si>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</si>
  <si>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</si>
  <si>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</si>
  <si>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</si>
  <si>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</si>
  <si>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</si>
  <si>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</si>
  <si>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</si>
  <si>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</si>
  <si>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</si>
  <si>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</si>
  <si>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</si>
  <si>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</si>
  <si>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</si>
  <si>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</si>
  <si>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</si>
  <si>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</si>
  <si>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</si>
  <si>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</si>
  <si>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</si>
  <si>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</si>
  <si>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</si>
  <si>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</si>
  <si>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</si>
  <si>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</si>
  <si>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</si>
  <si>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</si>
  <si>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</si>
  <si>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</si>
  <si>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</si>
  <si>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</si>
  <si>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</si>
  <si>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</si>
  <si>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</si>
  <si>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</si>
  <si>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</si>
  <si>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</si>
  <si>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</si>
  <si>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</si>
  <si>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</si>
  <si>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</si>
  <si>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</si>
  <si>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</si>
  <si>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</si>
  <si>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</si>
  <si>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</si>
  <si>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</si>
  <si>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</si>
  <si>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</si>
  <si>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</si>
  <si>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</si>
  <si>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</si>
  <si>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</si>
  <si>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</si>
  <si>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</si>
  <si>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</si>
  <si>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</si>
  <si>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</si>
  <si>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</si>
  <si>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</si>
  <si>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</si>
  <si>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</si>
  <si>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</si>
  <si>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</si>
  <si>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</si>
  <si>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</si>
  <si>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</si>
  <si>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</si>
  <si>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</si>
  <si>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</si>
  <si>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</si>
  <si>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</si>
  <si>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</si>
  <si>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</si>
  <si>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</si>
  <si>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</si>
  <si>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</si>
  <si>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</si>
  <si>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</si>
  <si>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</si>
  <si>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</si>
  <si>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</si>
  <si>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</si>
  <si>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</si>
  <si>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</si>
  <si>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</si>
  <si>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</si>
  <si>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</si>
  <si>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</si>
  <si>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</si>
  <si>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</si>
  <si>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</si>
  <si>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</si>
  <si>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</si>
  <si>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</si>
  <si>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</si>
  <si>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</si>
  <si>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</si>
  <si>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</si>
  <si>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</si>
  <si>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</si>
  <si>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</si>
  <si>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</si>
  <si>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</si>
  <si>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</si>
  <si>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</si>
  <si>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</si>
  <si>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</si>
  <si>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</si>
  <si>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</si>
  <si>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</si>
  <si>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</si>
  <si>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</si>
  <si>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</si>
  <si>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</si>
  <si>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</si>
  <si>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</si>
  <si>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</si>
  <si>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</si>
  <si>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</si>
  <si>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</si>
  <si>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</si>
  <si>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</si>
  <si>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</si>
  <si>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</si>
  <si>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</si>
  <si>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</si>
  <si>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</si>
  <si>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</si>
  <si>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</si>
  <si>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</si>
  <si>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</si>
  <si>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</si>
  <si>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</si>
  <si>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</si>
  <si>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</si>
  <si>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</si>
  <si>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</si>
  <si>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</si>
  <si>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</si>
  <si>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</si>
  <si>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</si>
  <si>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</si>
  <si>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</si>
  <si>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</si>
  <si>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</si>
  <si>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</si>
  <si>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</si>
  <si>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</si>
  <si>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</si>
  <si>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</si>
  <si>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</si>
  <si>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</si>
  <si>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</si>
  <si>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</si>
  <si>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</si>
  <si>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</si>
  <si>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</si>
  <si>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</si>
  <si>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</si>
  <si>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</si>
  <si>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</si>
  <si>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</si>
  <si>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</si>
  <si>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</si>
  <si>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</si>
  <si>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</si>
  <si>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</si>
  <si>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</si>
  <si>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</si>
  <si>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</si>
  <si>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</si>
  <si>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</si>
  <si>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</si>
  <si>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</si>
  <si>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</si>
  <si>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</si>
  <si>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</si>
  <si>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</si>
  <si>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</si>
  <si>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</si>
  <si>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</si>
  <si>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</si>
  <si>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</si>
  <si>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</si>
  <si>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</si>
  <si>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</si>
  <si>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</si>
  <si>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</si>
  <si>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</si>
  <si>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</si>
  <si>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</si>
  <si>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</si>
  <si>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</si>
  <si>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</si>
  <si>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</si>
  <si>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</si>
  <si>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</si>
  <si>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</si>
  <si>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</si>
  <si>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</si>
  <si>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</si>
  <si>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</si>
  <si>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</si>
  <si>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</si>
  <si>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</si>
  <si>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</si>
  <si>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</si>
  <si>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</si>
  <si>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</si>
  <si>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</si>
  <si>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</si>
  <si>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</si>
  <si>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</si>
  <si>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</si>
  <si>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</si>
  <si>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</si>
  <si>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</si>
  <si>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</si>
  <si>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</si>
  <si>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</si>
  <si>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</si>
  <si>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</si>
  <si>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</si>
  <si>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</si>
  <si>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</si>
  <si>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</si>
  <si>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</si>
  <si>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</si>
  <si>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</si>
  <si>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</si>
  <si>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</si>
  <si>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</si>
  <si>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</si>
  <si>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</si>
  <si>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</si>
  <si>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</si>
  <si>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</si>
  <si>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</si>
  <si>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</si>
  <si>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</si>
  <si>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</si>
  <si>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</si>
  <si>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</si>
  <si>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</si>
  <si>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</si>
  <si>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</si>
  <si>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</si>
  <si>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</si>
  <si>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</si>
  <si>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</si>
  <si>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</si>
  <si>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</si>
  <si>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</si>
  <si>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</si>
  <si>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</si>
  <si>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</si>
  <si>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</si>
  <si>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</si>
  <si>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</si>
  <si>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</si>
  <si>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</si>
  <si>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</si>
  <si>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</si>
  <si>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</si>
  <si>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</si>
  <si>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</si>
  <si>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</si>
  <si>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</si>
  <si>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</si>
  <si>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</si>
  <si>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</si>
  <si>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</si>
  <si>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</si>
  <si>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</si>
  <si>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</si>
  <si>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</si>
  <si>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</si>
  <si>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</si>
  <si>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</si>
  <si>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</si>
  <si>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</si>
  <si>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</si>
  <si>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</si>
  <si>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</si>
  <si>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</si>
  <si>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</si>
  <si>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</si>
  <si>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</si>
  <si>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</si>
  <si>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</si>
  <si>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</si>
  <si>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</si>
  <si>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</si>
  <si>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</si>
  <si>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</si>
  <si>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</si>
  <si>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</si>
  <si>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</si>
  <si>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</si>
  <si>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</si>
  <si>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</si>
  <si>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</si>
  <si>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</si>
  <si>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</si>
  <si>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</si>
  <si>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</si>
  <si>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</si>
  <si>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</si>
  <si>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</si>
  <si>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</si>
  <si>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</si>
  <si>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</si>
  <si>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</si>
  <si>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</si>
  <si>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</si>
  <si>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</si>
  <si>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</si>
  <si>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</si>
  <si>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</si>
  <si>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</si>
  <si>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</si>
  <si>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</si>
  <si>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</si>
  <si>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</si>
  <si>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</si>
  <si>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</si>
  <si>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</si>
  <si>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</si>
  <si>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</si>
  <si>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</si>
  <si>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</si>
  <si>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</si>
  <si>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</si>
  <si>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</si>
  <si>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</si>
  <si>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</si>
  <si>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</si>
  <si>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</si>
  <si>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</si>
  <si>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</si>
  <si>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</si>
  <si>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</si>
  <si>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</si>
  <si>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</si>
  <si>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</si>
  <si>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</si>
  <si>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</si>
  <si>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</si>
  <si>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</si>
  <si>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</si>
  <si>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</si>
  <si>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</si>
  <si>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</si>
  <si>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</si>
  <si>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</si>
  <si>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</si>
  <si>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</si>
  <si>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</si>
  <si>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</si>
  <si>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</si>
  <si>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</si>
  <si>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</si>
  <si>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</si>
  <si>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</si>
  <si>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</si>
  <si>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</si>
  <si>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</si>
  <si>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</si>
  <si>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</si>
  <si>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</si>
  <si>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</si>
  <si>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</si>
  <si>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</si>
  <si>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</si>
  <si>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</si>
  <si>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</si>
  <si>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</si>
  <si>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</si>
  <si>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</si>
  <si>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</si>
  <si>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</si>
  <si>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</si>
  <si>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</si>
  <si>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</si>
  <si>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</si>
  <si>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</si>
  <si>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</si>
  <si>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</si>
  <si>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</si>
  <si>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</si>
  <si>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</si>
  <si>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</si>
  <si>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</si>
  <si>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</si>
  <si>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</si>
  <si>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</si>
  <si>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</si>
  <si>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</si>
  <si>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</si>
  <si>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</si>
  <si>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</si>
  <si>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</si>
  <si>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</si>
  <si>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</si>
  <si>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</si>
  <si>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</si>
  <si>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</si>
  <si>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</si>
  <si>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</si>
  <si>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</si>
  <si>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</si>
  <si>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</si>
  <si>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</si>
  <si>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</si>
  <si>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</si>
  <si>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</si>
  <si>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</si>
  <si>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</si>
  <si>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</si>
  <si>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</si>
  <si>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</si>
  <si>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</si>
  <si>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</si>
  <si>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</si>
  <si>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</si>
  <si>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</si>
  <si>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</si>
  <si>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</si>
  <si>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</si>
  <si>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</si>
  <si>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</si>
  <si>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</si>
  <si>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</si>
  <si>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</si>
  <si>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</si>
  <si>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</si>
  <si>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</si>
  <si>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</si>
  <si>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</si>
  <si>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</si>
  <si>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</si>
  <si>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</si>
  <si>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</si>
  <si>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</si>
  <si>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</si>
  <si>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</si>
  <si>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</si>
  <si>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</si>
  <si>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</si>
  <si>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</si>
  <si>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</si>
  <si>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</si>
  <si>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</si>
  <si>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</si>
  <si>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</si>
  <si>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</si>
  <si>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</si>
  <si>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</si>
  <si>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</si>
  <si>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</si>
  <si>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</si>
  <si>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</si>
  <si>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</si>
  <si>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</si>
  <si>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</si>
  <si>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</si>
  <si>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</si>
  <si>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</si>
  <si>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</si>
  <si>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</si>
  <si>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</si>
  <si>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</si>
  <si>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</si>
  <si>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</si>
  <si>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</si>
  <si>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</si>
  <si>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</si>
  <si>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</si>
  <si>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</si>
  <si>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</si>
  <si>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</si>
  <si>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</si>
  <si>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</si>
  <si>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</si>
  <si>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</si>
  <si>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</si>
  <si>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</si>
  <si>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</si>
  <si>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</si>
  <si>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</si>
  <si>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</si>
  <si>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</si>
  <si>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</si>
  <si>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</si>
  <si>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</si>
  <si>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</si>
  <si>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</si>
  <si>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</si>
  <si>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</si>
  <si>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</si>
  <si>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</si>
  <si>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</si>
  <si>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</si>
  <si>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</si>
  <si>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</si>
  <si>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</si>
  <si>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</si>
  <si>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</si>
  <si>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</si>
  <si>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</si>
  <si>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</si>
  <si>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</si>
  <si>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</si>
  <si>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</si>
  <si>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</si>
  <si>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</si>
  <si>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</si>
  <si>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</si>
  <si>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</si>
  <si>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</si>
  <si>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</si>
  <si>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</si>
  <si>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</si>
  <si>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</si>
  <si>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</si>
  <si>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</si>
  <si>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</si>
  <si>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</si>
  <si>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</si>
  <si>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</si>
  <si>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</si>
  <si>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</si>
  <si>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</si>
  <si>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</si>
  <si>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</si>
  <si>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</si>
  <si>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</si>
  <si>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</si>
  <si>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</si>
  <si>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</si>
  <si>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</si>
  <si>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</si>
  <si>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</si>
  <si>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</si>
  <si>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</si>
  <si>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</si>
  <si>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</si>
  <si>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</si>
  <si>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</si>
  <si>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</si>
  <si>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</si>
  <si>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</si>
  <si>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</si>
  <si>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</si>
  <si>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</si>
  <si>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</si>
  <si>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</si>
  <si>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</si>
  <si>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</si>
  <si>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</si>
  <si>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</si>
  <si>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</si>
  <si>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</si>
  <si>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</si>
  <si>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</si>
  <si>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</si>
  <si>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</si>
  <si>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</si>
  <si>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</si>
  <si>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</si>
  <si>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</si>
  <si>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</si>
  <si>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</si>
  <si>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</si>
  <si>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</si>
  <si>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</si>
  <si>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</si>
  <si>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</si>
  <si>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</si>
  <si>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</si>
  <si>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</si>
  <si>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</si>
  <si>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</si>
  <si>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</si>
  <si>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</si>
  <si>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</si>
  <si>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</si>
  <si>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</si>
  <si>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</si>
  <si>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</si>
  <si>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</si>
  <si>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</si>
  <si>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</si>
  <si>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</si>
  <si>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</si>
  <si>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</si>
  <si>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</si>
  <si>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</si>
  <si>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</si>
  <si>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</si>
  <si>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</si>
  <si>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</si>
  <si>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</si>
  <si>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</si>
  <si>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</si>
  <si>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</si>
  <si>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</si>
  <si>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</si>
  <si>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</si>
  <si>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</si>
  <si>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</si>
  <si>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</si>
  <si>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</si>
  <si>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</si>
  <si>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</si>
  <si>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</si>
  <si>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</si>
  <si>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</si>
  <si>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</si>
  <si>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</si>
  <si>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</si>
  <si>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</si>
  <si>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</si>
  <si>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</si>
  <si>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</si>
  <si>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</si>
  <si>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</si>
  <si>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</si>
  <si>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</si>
  <si>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</si>
  <si>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</si>
  <si>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</si>
  <si>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</si>
  <si>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</si>
  <si>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</si>
  <si>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</si>
  <si>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</si>
  <si>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</si>
  <si>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</si>
  <si>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</si>
  <si>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</si>
  <si>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</si>
  <si>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</si>
  <si>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</si>
  <si>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</si>
  <si>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</si>
  <si>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</si>
  <si>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</si>
  <si>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</si>
  <si>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</si>
  <si>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</si>
  <si>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</si>
  <si>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</si>
  <si>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</si>
  <si>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</si>
  <si>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</si>
  <si>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</si>
  <si>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</si>
  <si>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</si>
  <si>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</si>
  <si>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</si>
  <si>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</si>
  <si>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</si>
  <si>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</si>
  <si>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</si>
  <si>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</si>
  <si>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</si>
  <si>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</si>
  <si>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</si>
  <si>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</si>
  <si>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</si>
  <si>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</si>
  <si>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</si>
  <si>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</si>
  <si>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</si>
  <si>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</si>
  <si>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</si>
  <si>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</si>
  <si>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</si>
  <si>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</si>
  <si>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</si>
  <si>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</si>
  <si>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</si>
  <si>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</si>
  <si>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</si>
  <si>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</si>
  <si>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</si>
  <si>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</si>
  <si>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</si>
  <si>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</si>
  <si>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</si>
  <si>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</si>
  <si>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</si>
  <si>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</si>
  <si>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</si>
  <si>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</si>
  <si>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</si>
  <si>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</si>
  <si>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</si>
  <si>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</si>
  <si>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</si>
  <si>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</si>
  <si>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</si>
  <si>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</si>
  <si>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</si>
  <si>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</si>
  <si>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</si>
  <si>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</si>
  <si>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</si>
  <si>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</si>
  <si>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</si>
  <si>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</si>
  <si>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</si>
  <si>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</si>
  <si>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</si>
  <si>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</si>
  <si>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</si>
  <si>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</si>
  <si>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</si>
  <si>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</si>
  <si>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</si>
  <si>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</si>
  <si>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</si>
  <si>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</si>
  <si>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</si>
  <si>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</si>
  <si>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</si>
  <si>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</si>
  <si>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</si>
  <si>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</si>
  <si>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</si>
  <si>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</si>
  <si>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</si>
  <si>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</si>
  <si>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</si>
  <si>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</si>
  <si>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</si>
  <si>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</si>
  <si>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</si>
  <si>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</si>
  <si>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</si>
  <si>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</si>
  <si>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</si>
  <si>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</si>
  <si>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</si>
  <si>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</si>
  <si>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</si>
  <si>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</si>
  <si>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</si>
  <si>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</si>
  <si>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</si>
  <si>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</si>
  <si>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</si>
  <si>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</si>
  <si>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</si>
  <si>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</si>
  <si>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</si>
  <si>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</si>
  <si>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</si>
  <si>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</si>
  <si>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</si>
  <si>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</si>
  <si>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</si>
  <si>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</si>
  <si>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</si>
  <si>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</si>
  <si>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</si>
  <si>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</si>
  <si>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</si>
  <si>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</si>
  <si>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</si>
  <si>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</si>
  <si>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</si>
  <si>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</si>
  <si>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</si>
  <si>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</si>
  <si>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</si>
  <si>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</si>
  <si>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</si>
  <si>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</si>
  <si>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</si>
  <si>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</si>
  <si>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</si>
  <si>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</si>
  <si>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</si>
  <si>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</si>
  <si>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</si>
  <si>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</si>
  <si>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</si>
  <si>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</si>
  <si>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</si>
  <si>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</si>
  <si>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</si>
  <si>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</si>
  <si>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</si>
  <si>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</si>
  <si>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</si>
  <si>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</si>
  <si>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</si>
  <si>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</si>
  <si>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</si>
  <si>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</si>
  <si>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</si>
  <si>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</si>
  <si>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</si>
  <si>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</si>
  <si>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</si>
  <si>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</si>
  <si>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</si>
  <si>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</si>
  <si>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</si>
  <si>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</si>
  <si>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</si>
  <si>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</si>
  <si>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</si>
  <si>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</si>
  <si>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</si>
  <si>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</si>
  <si>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</si>
  <si>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</si>
  <si>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</si>
  <si>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</si>
  <si>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</si>
  <si>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</si>
  <si>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</si>
  <si>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</si>
  <si>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</si>
  <si>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</si>
  <si>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</si>
  <si>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</si>
  <si>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</si>
  <si>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</si>
  <si>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</si>
  <si>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</si>
  <si>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</si>
  <si>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</si>
  <si>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</si>
  <si>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</si>
  <si>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</si>
  <si>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</si>
  <si>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</si>
  <si>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</si>
  <si>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</si>
  <si>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</si>
  <si>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</si>
  <si>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</si>
  <si>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</si>
  <si>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</si>
  <si>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</si>
  <si>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</si>
  <si>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</si>
  <si>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</si>
  <si>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</si>
  <si>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</si>
  <si>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</si>
  <si>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</si>
  <si>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</si>
  <si>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</si>
  <si>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</si>
  <si>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</si>
  <si>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</si>
  <si>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</si>
  <si>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</si>
  <si>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</si>
  <si>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</si>
  <si>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</si>
  <si>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</si>
  <si>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</si>
  <si>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</si>
  <si>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</si>
  <si>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</si>
  <si>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</si>
  <si>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</si>
  <si>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</si>
  <si>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</si>
  <si>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</si>
  <si>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</si>
  <si>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</si>
  <si>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</si>
  <si>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</si>
  <si>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</si>
  <si>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</si>
  <si>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</si>
  <si>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</si>
  <si>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</si>
  <si>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</si>
  <si>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</si>
  <si>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</si>
  <si>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</si>
  <si>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</si>
  <si>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</si>
  <si>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</si>
  <si>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</si>
  <si>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</si>
  <si>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</si>
  <si>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</si>
  <si>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</si>
  <si>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</si>
  <si>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</si>
  <si>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</si>
  <si>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</si>
  <si>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</si>
  <si>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</si>
  <si>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</si>
  <si>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</si>
  <si>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</si>
  <si>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</si>
  <si>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</si>
  <si>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</si>
  <si>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</si>
  <si>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</si>
  <si>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</si>
  <si>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</si>
  <si>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</si>
  <si>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</si>
  <si>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</si>
  <si>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</si>
  <si>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</si>
  <si>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</si>
  <si>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</si>
  <si>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</si>
  <si>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</si>
  <si>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</si>
  <si>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</si>
  <si>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</si>
  <si>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</si>
  <si>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</si>
  <si>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</si>
  <si>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</si>
  <si>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</si>
  <si>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</si>
  <si>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</si>
  <si>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</si>
  <si>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</si>
  <si>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</si>
  <si>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</si>
  <si>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</si>
  <si>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</si>
  <si>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</si>
  <si>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</si>
  <si>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</si>
  <si>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</si>
  <si>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</si>
  <si>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</si>
  <si>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</si>
  <si>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</si>
  <si>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</si>
  <si>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</si>
  <si>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</si>
  <si>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</si>
  <si>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</si>
  <si>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</si>
  <si>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</si>
  <si>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</si>
  <si>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</si>
  <si>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</si>
  <si>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</si>
  <si>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</si>
  <si>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</si>
  <si>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</si>
  <si>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</si>
  <si>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</si>
  <si>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</si>
  <si>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</si>
  <si>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</si>
  <si>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</si>
  <si>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</si>
  <si>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</si>
  <si>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</si>
  <si>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</si>
  <si>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</si>
  <si>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</si>
  <si>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</si>
  <si>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</si>
  <si>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</si>
  <si>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</si>
  <si>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</si>
  <si>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</si>
  <si>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</si>
  <si>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</si>
  <si>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</si>
  <si>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</si>
  <si>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</si>
  <si>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</si>
  <si>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</si>
  <si>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</si>
  <si>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</si>
  <si>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</si>
  <si>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</si>
  <si>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</si>
  <si>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</si>
  <si>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</si>
  <si>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</si>
  <si>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</si>
  <si>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</si>
  <si>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</si>
  <si>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</si>
  <si>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</si>
  <si>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</si>
  <si>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</si>
  <si>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</si>
  <si>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</si>
  <si>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</si>
  <si>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</si>
  <si>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</si>
  <si>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</si>
  <si>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</si>
  <si>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</si>
  <si>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</si>
  <si>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</si>
  <si>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</si>
  <si>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</si>
  <si>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</si>
  <si>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</si>
  <si>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</si>
  <si>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</si>
  <si>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</si>
  <si>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</si>
  <si>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</si>
  <si>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</si>
  <si>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</si>
  <si>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</si>
  <si>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</si>
  <si>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</si>
  <si>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</si>
  <si>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</si>
  <si>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</si>
  <si>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</si>
  <si>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</si>
  <si>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</si>
  <si>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</si>
  <si>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</si>
  <si>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</si>
  <si>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</si>
  <si>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</si>
  <si>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</si>
  <si>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</si>
  <si>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</si>
  <si>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</si>
  <si>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</si>
  <si>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</si>
  <si>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</si>
  <si>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</si>
  <si>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</si>
  <si>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</si>
  <si>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</si>
  <si>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</si>
  <si>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</si>
  <si>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</si>
  <si>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</si>
  <si>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</si>
  <si>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</si>
  <si>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</si>
  <si>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</si>
  <si>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</si>
  <si>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</si>
  <si>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</si>
  <si>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</si>
  <si>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</si>
  <si>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</si>
  <si>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</si>
  <si>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</si>
  <si>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</si>
  <si>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</si>
  <si>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</si>
  <si>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</si>
  <si>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</si>
  <si>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</si>
  <si>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</si>
  <si>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</si>
  <si>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</si>
  <si>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</si>
  <si>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</si>
  <si>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</si>
  <si>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</si>
  <si>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</si>
  <si>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</si>
  <si>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</si>
  <si>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</si>
  <si>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</si>
  <si>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</si>
  <si>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</si>
  <si>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</si>
  <si>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</si>
  <si>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</si>
  <si>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</si>
  <si>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</si>
  <si>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</si>
  <si>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</si>
  <si>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</si>
  <si>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</si>
  <si>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</si>
  <si>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</si>
  <si>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</si>
  <si>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</si>
  <si>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</si>
  <si>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</si>
  <si>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</si>
  <si>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</si>
  <si>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</si>
  <si>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</si>
  <si>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</si>
  <si>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</si>
  <si>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</si>
  <si>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</si>
  <si>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</si>
  <si>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</si>
  <si>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</si>
  <si>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</si>
  <si>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</si>
  <si>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</si>
  <si>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</si>
  <si>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</si>
  <si>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</si>
  <si>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</si>
  <si>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</si>
  <si>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</si>
  <si>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</si>
  <si>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</si>
  <si>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</si>
  <si>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</si>
  <si>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</si>
  <si>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</si>
  <si>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</si>
  <si>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</si>
  <si>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</si>
  <si>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</si>
  <si>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</si>
  <si>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</si>
  <si>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</si>
  <si>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</si>
  <si>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</si>
  <si>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</si>
  <si>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</si>
  <si>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</si>
  <si>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</si>
  <si>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</si>
  <si>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</si>
  <si>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</si>
  <si>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</si>
  <si>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</si>
  <si>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</si>
  <si>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</si>
  <si>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</si>
  <si>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</si>
  <si>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</si>
  <si>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</si>
  <si>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</si>
  <si>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</si>
  <si>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</si>
  <si>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</si>
  <si>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</si>
  <si>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</si>
  <si>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</si>
  <si>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</si>
  <si>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</si>
  <si>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</si>
  <si>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</si>
  <si>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</si>
  <si>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</si>
  <si>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</si>
  <si>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</si>
  <si>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</si>
  <si>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</si>
  <si>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</si>
  <si>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</si>
  <si>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</si>
  <si>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</si>
  <si>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</si>
  <si>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</si>
  <si>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</si>
  <si>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</si>
  <si>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</si>
  <si>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</si>
  <si>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</si>
  <si>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</si>
  <si>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</si>
  <si>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PCM-20251124-00001423</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</si>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</sst>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322.77575810185226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12662</v>
      </c>
      <c r="E3" s="136" t="s">
        <v>39021</v>
      </c>
      <c r="F3" s="137">
        <v>45985.712222222224</v>
      </c>
      <c r="G3" s="138">
        <f ca="1">IFERROR(NOW()-F3,"-")</f>
        <v>1.1961805554165039E-2</v>
      </c>
      <c r="H3" s="137">
        <v>45985.706666666665</v>
      </c>
      <c r="I3" s="135" t="str">
        <f>IFERROR(VLOOKUP(D3,DB!A:F,6,0),"")</f>
        <v>Generator-SG</v>
      </c>
      <c r="J3" s="135" t="str">
        <f>IFERROR(VLOOKUP(D3,DB!A:G,7,0),"")</f>
        <v>Dead</v>
      </c>
      <c r="K3" s="139" t="s">
        <v>39024</v>
      </c>
      <c r="L3" s="140" t="str">
        <f>IFERROR(VLOOKUP(D3,DB!A:I,9,0),"")</f>
        <v>Latis</v>
      </c>
    </row>
    <row r="4" spans="1:15" ht="15" customHeight="1">
      <c r="A4" s="134"/>
      <c r="B4" s="135" t="str">
        <f>IFERROR(VLOOKUP(D4,DB!A:K,11,0),"")</f>
        <v/>
      </c>
      <c r="C4" s="135"/>
      <c r="D4" s="127"/>
      <c r="E4" s="136"/>
      <c r="F4" s="137"/>
      <c r="G4" s="138">
        <f ca="1">IFERROR(NOW()-F4,"-")</f>
        <v>45985.724184027778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45985.724184027778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45985.724184027778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45985.724184027778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45985.724184027778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45985.724184027778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45985.724184027778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45985.724184027778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45985.724184027778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45985.724184027778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45985.724184027778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45985.724184027778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45985.724184027778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45985.724184027778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45985.724184027778</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45985.724184027778</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160.72434606481693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1.3367650462969323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45985.724184027778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45985.724184027778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45985.724184027778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45985.724184027778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45985.724184027778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45985.724184027778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105</v>
      </c>
      <c r="E11" s="102"/>
      <c r="F11" s="103"/>
      <c r="G11" s="104">
        <f ca="1">IFERROR(NOW()-F11,"-")</f>
        <v>45985.724184027778</v>
      </c>
      <c r="H11" s="103"/>
      <c r="I11" s="18" t="str">
        <f>IFERROR(VLOOKUP(D11,DB!A:F,6,0),"")</f>
        <v>SCECO</v>
      </c>
      <c r="J11" s="18" t="str">
        <f>IFERROR(VLOOKUP(D11,DB!A:G,7,0),"")</f>
        <v>Weak</v>
      </c>
      <c r="K11" s="19"/>
      <c r="L11" s="18" t="str">
        <f>IFERROR(VLOOKUP(D11,DB!A:I,9,0),"")</f>
        <v>Zain</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45985.724184027778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45985.724184027778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45985.724184027778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45985.724184027778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45985.724184027778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45985.724184027778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45985.724184027778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45985.724184027778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45985.724184027778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45985.724184027778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45985.724184027778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45985.724184027778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45985.724184027778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45985.724184027778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45985.724184027778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45985.724184027778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45985.724184027778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45985.724184027778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45985.724184027778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45985.724184027778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45985.724184027778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45985.724184027778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45985.724184027778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45985.724184027778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45985.724184027778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45985.724184027778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45985.724184027778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45985.724184027778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45985.724184027778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45985.724184027778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45985.724184027778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45985.724184027778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45985.724184027778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45985.724184027778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45985.724184027778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45985.724184027778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45985.724184027778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45985.724184027778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45985.724184027778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45985.724184027778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45985.724184027778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45985.724184027778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45985.724184027778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45985.724184027778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45985.724184027778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45985.724184027778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45985.724184027778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45985.724184027778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45985.724184027778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45985.724184027778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45985.724184027778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45985.724184027778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45985.724184027778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45985.724184027778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45985.724184027778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45985.724184027778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45985.724184027778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45985.724184027778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45985.724184027778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45985.724184027778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45985.724184027778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45985.724184027778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45985.724184027778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45985.724184027778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45985.724184027778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45985.724184027778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45985.724184027778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45985.724184027778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45985.724184027778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45985.724184027778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45985.724184027778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45985.724184027778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45985.724184027778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45985.724184027778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45985.724184027778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45985.724184027778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45985.724184027778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45985.724184027778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45985.724184027778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45985.724184027778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45985.724184027778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45985.724184027778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45985.724184027778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45985.724184027778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45985.724184027778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45985.724184027778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45985.724184027778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45985.724184027778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45985.724184027778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45985.724184027778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45985.724184027778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45985.724184027778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45985.724184027778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45985.724184027778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45985.724184027778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45985.724184027778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45985.724184027778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45985.724184027778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45985.724184027778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45985.724184027778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45985.724184027778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45985.724184027778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45985.724184027778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45985.724184027778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45985.724184027778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45985.724184027778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45985.724184027778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45985.724184027778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45985.724184027778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45985.724184027778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45985.724184027778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45985.724184027778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45985.724184027778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45985.724184027778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45985.724184027778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45985.724184027778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45985.724184027778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45985.724184027778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45985.724184027778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45985.724184027778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45985.724184027778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45985.724184027778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45985.724184027778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45985.724184027778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45985.724184027778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45985.724184027778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45985.724184027778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45985.724184027778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45985.724184027778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45985.724184027778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45985.724184027778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45985.724184027778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45985.724184027778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45985.724184027778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45985.724184027778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45985.724184027778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45985.724184027778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45985.724184027778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45985.724184027778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45985.724184027778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45985.724184027778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45985.724184027778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45985.724184027778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45985.724184027778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45985.724184027778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45985.724184027778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45985.724184027778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45985.724184027778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45985.724184027778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45985.724184027778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45985.724184027778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45985.724184027778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45985.724184027778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45985.724184027778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45985.724184027778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45985.724184027778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45985.724184027778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45985.724184027778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45985.724184027778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45985.724184027778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45985.724184027778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45985.724184027778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45985.724184027778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45985.724184027778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45985.724184027778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45985.724184027778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45985.724184027778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45985.724184027778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45985.724184027778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45985.724184027778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45985.724184027778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45985.724184027778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45985.724184027778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45985.724184027778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45985.724184027778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45985.724184027778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45985.724184027778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45985.724184027778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45985.724184027778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45985.724184027778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45985.724184027778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45985.724184027778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45985.724184027778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45985.724184027778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45985.724184027778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45985.724184027778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45985.724184027778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45985.724184027778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45985.724184027778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45985.724184027778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45985.724184027778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45985.724184027778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45985.724184027778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45985.724184027778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45985.724184027778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45985.724184027778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45985.724184027778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45985.724184027778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45985.724184027778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45985.724184027778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45985.724184027778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45985.724184027778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45985.724184027778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45985.724184027778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45985.724184027778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45985.724184027778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45985.724184027778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45985.724184027778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45985.724184027778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45985.724184027778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45985.724184027778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45985.724184027778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45985.724184027778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45985.724184027778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45985.724184027778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45985.724184027778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45985.724184027778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45985.724184027778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45985.724184027778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45985.724184027778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45985.724184027778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45985.724184027778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45985.724184027778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45985.724184027778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45985.724184027778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45985.724184027778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45985.724184027778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45985.724184027778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45985.724184027778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45985.724184027778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45985.724184027778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45985.724184027778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45985.724184027778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45985.724184027778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45985.724184027778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45985.724184027778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45985.724184027778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45985.724184027778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45985.724184027778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45985.724184027778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45985.724184027778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45985.724184027778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45985.724184027778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45985.724184027778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45985.724184027778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45985.724184027778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45985.724184027778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45985.724184027778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45985.724184027778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45985.724184027778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45985.724184027778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45985.724184027778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45985.724184027778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45985.724184027778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45985.724184027778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45985.724184027778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45985.724184027778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45985.724184027778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45985.724184027778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45985.724184027778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45985.724184027778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45985.724184027778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45985.724184027778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45985.724184027778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45985.724184027778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45985.724184027778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45985.724184027778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45985.724184027778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45985.724184027778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45985.724184027778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45985.724184027778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45985.724184027778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45985.724184027778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45985.724184027778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45985.724184027778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45985.724184027778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45985.724184027778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45985.724184027778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45985.724184027778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45985.724184027778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45985.724184027778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45985.724184027778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45985.724184027778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45985.724184027778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45985.724184027778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45985.724184027778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45985.724184027778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45985.724184027778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45985.724184027778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45985.724184027778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45985.724184027778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45985.724184027778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45985.724184027778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45985.724184027778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45985.724184027778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45985.724184027778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45985.724184027778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45985.724184027778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45985.724184027778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45985.724184027778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45985.724184027778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45985.724184027778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45985.724184027778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45985.724184027778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45985.724184027778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45985.724184027778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45985.724184027778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45985.724184027778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45985.724184027778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45985.724184027778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45985.724184027778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45985.724184027778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45985.724184027778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45985.724184027778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45985.724184027778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45985.724184027778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45985.724184027778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45985.724184027778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45985.724184027778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45985.724184027778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45985.724184027778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45985.724184027778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45985.724184027778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45985.724184027778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45985.724184027778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45985.724184027778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45985.724184027778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45985.724184027778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45985.724184027778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45985.724184027778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45985.724184027778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45985.724184027778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45985.724184027778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45985.724184027778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45985.724184027778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45985.724184027778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45985.724184027778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45985.724184027778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45985.724184027778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45985.724184027778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45985.724184027778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45985.724184027778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45985.724184027778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45985.724184027778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45985.724184027778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45985.724184027778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45985.724184027778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45985.724184027778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45985.724184027778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45985.724184027778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45985.724184027778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45985.724184027778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45985.724184027778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45985.724184027778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45985.724184027778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45985.724184027778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45985.724184027778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45985.724184027778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45985.724184027778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45985.724184027778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45985.724184027778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45985.724184027778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45985.724184027778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45985.724184027778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45985.724184027778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45985.724184027778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45985.724184027778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45985.724184027778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45985.724184027778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45985.724184027778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45985.724184027778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45985.724184027778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45985.724184027778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45985.724184027778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45985.724184027778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45985.724184027778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45985.724184027778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45985.724184027778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45985.724184027778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45985.724184027778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45985.724184027778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45985.724184027778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45985.724184027778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45985.724184027778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45985.724184027778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45985.724184027778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45985.724184027778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45985.724184027778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45985.724184027778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45985.724184027778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45985.724184027778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45985.724184027778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45985.724184027778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45985.724184027778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45985.724184027778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45985.724184027778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45985.724184027778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45985.724184027778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45985.724184027778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45985.724184027778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45985.724184027778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45985.724184027778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45985.724184027778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45985.724184027778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45985.724184027778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45985.724184027778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45985.724184027778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45985.724184027778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45985.724184027778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45985.724184027778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45985.724184027778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45985.724184027778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45985.724184027778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45985.724184027778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45985.724184027778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45985.724184027778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45985.724184027778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45985.724184027778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45985.724184027778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45985.724184027778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45985.724184027778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45985.724184027778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45985.724184027778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45985.724184027778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45985.724184027778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45985.724184027778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45985.724184027778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45985.724184027778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45985.724184027778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45985.724184027778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45985.724184027778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45985.724184027778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45985.724184027778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45985.724184027778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45985.724184027778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45985.724184027778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45985.724184027778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45985.724184027778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45985.724184027778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45985.724184027778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45985.724184027778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45985.724184027778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45985.724184027778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45985.724184027778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45985.724184027778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45985.724184027778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45985.724184027778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45985.724184027778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45985.724184027778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45985.724184027778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45985.724184027778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45985.724184027778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45985.724184027778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45985.724184027778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45985.724184027778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45985.724184027778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45985.724184027778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45985.724184027778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45985.724184027778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45985.724184027778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45985.724184027778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45985.724184027778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45985.724184027778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45985.724184027778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45985.724184027778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45985.724184027778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45985.724184027778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45985.724184027778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45985.724184027778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45985.724184027778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45985.724184027778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45985.724184027778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45985.724184027778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45985.724184027778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45985.724184027778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45985.724184027778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45985.724184027778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45985.724184027778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45985.724184027778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45985.724184027778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45985.724184027778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45985.724184027778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45985.724184027778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45985.724184027778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45985.724184027778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45985.724184027778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45985.724184027778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45985.724184027778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45985.724184027778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45985.724184027778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45985.724184027778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45985.724184027778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45985.724184027778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45985.724184027778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45985.724184027778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45985.724184027778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45985.724184027778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45985.724184027778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45985.724184027778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45985.724184027778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45985.724184027778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45985.724184027778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45985.724184027778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45985.724184027778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45985.724184027778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45985.724184027778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45985.724184027778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45985.724184027778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45985.724184027778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45985.724184027778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45985.724184027778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45985.724184027778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45985.724184027778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45985.724184027778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45985.724184027778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45985.724184027778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45985.724184027778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45985.724184027778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45985.724184027778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45985.724184027778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45985.724184027778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45985.724184027778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45985.724184027778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45985.724184027778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45985.724184027778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45985.724184027778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45985.724184027778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45985.724184027778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45985.724184027778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45985.724184027778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45985.724184027778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45985.724184027778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45985.724184027778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45985.724184027778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45985.724184027778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45985.724184027778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45985.724184027778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45985.724184027778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45985.724184027778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45985.724184027778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45985.724184027778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45985.724184027778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45985.724184027778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45985.724184027778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45985.724184027778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45985.724184027778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45985.724184027778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45985.724184027778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45985.724184027778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45985.724184027778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45985.724184027778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45985.724184027778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45985.724184027778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45985.724184027778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45985.724184027778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45985.724184027778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45985.724184027778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45985.724184027778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45985.724184027778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45985.724184027778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45985.724184027778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45985.724184027778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45985.724184027778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45985.724184027778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45985.724184027778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45985.724184027778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45985.724184027778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45985.724184027778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45985.724184027778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45985.724184027778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45985.724184027778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45985.724184027778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45985.724184027778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45985.724184027778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45985.724184027778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45985.724184027778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45985.724184027778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45985.724184027778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45985.724184027778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45985.724184027778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45985.724184027778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45985.724184027778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45985.724184027778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45985.724184027778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45985.724184027778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45985.724184027778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45985.724184027778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45985.724184027778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45985.724184027778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45985.724184027778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45985.724184027778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45985.724184027778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45985.724184027778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45985.724184027778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45985.724184027778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45985.724184027778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45985.724184027778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45985.724184027778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45985.724184027778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45985.724184027778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45985.724184027778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45985.724184027778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45985.724184027778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45985.724184027778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45985.724184027778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45985.724184027778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45985.724184027778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45985.724184027778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45985.724184027778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45985.724184027778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45985.724184027778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45985.724184027778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45985.724184027778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45985.724184027778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45985.724184027778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45985.724184027778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45985.724184027778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45985.724184027778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45985.724184027778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45985.724184027778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45985.724184027778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45985.724184027778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45985.724184027778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45985.724184027778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45985.724184027778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45985.724184027778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45985.724184027778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45985.724184027778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45985.724184027778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45985.724184027778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45985.724184027778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45985.724184027778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45985.724184027778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45985.724184027778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45985.724184027778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45985.724184027778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45985.724184027778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45985.724184027778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45985.724184027778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45985.724184027778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45985.724184027778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45985.724184027778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45985.724184027778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45985.724184027778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45985.724184027778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45985.724184027778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45985.724184027778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45985.724184027778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45985.724184027778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45985.724184027778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45985.724184027778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45985.724184027778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45985.724184027778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45985.724184027778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45985.724184027778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45985.724184027778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45985.724184027778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45985.724184027778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45985.724184027778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45985.724184027778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45985.724184027778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45985.724184027778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45985.724184027778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45985.724184027778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45985.724184027778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45985.724184027778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45985.724184027778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45985.724184027778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45985.724184027778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45985.724184027778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45985.724184027778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45985.724184027778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45985.724184027778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45985.724184027778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45985.724184027778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45985.724184027778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45985.724184027778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45985.724184027778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45985.724184027778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45985.724184027778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45985.724184027778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45985.724184027778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45985.724184027778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45985.724184027778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45985.724184027778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45985.724184027778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45985.724184027778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45985.724184027778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45985.724184027778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45985.724184027778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45985.724184027778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45985.724184027778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45985.724184027778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45985.724184027778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45985.724184027778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45985.724184027778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45985.724184027778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45985.724184027778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45985.724184027778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45985.724184027778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45985.724184027778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45985.724184027778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45985.724184027778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45985.724184027778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45985.724184027778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45985.724184027778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45985.724184027778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45985.724184027778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45985.724184027778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45985.724184027778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45985.724184027778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45985.724184027778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45985.724184027778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45985.724184027778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45985.724184027778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45985.724184027778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45985.724184027778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45985.724184027778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45985.724184027778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45985.724184027778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45985.724184027778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45985.724184027778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45985.724184027778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45985.724184027778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45985.724184027778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45985.724184027778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45985.724184027778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45985.724184027778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45985.724184027778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45985.724184027778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45985.724184027778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45985.724184027778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45985.724184027778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45985.724184027778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45985.724184027778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45985.724184027778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45985.724184027778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45985.724184027778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45985.724184027778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45985.724184027778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45985.724184027778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45985.724184027778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45985.724184027778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45985.724184027778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45985.724184027778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45985.724184027778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45985.724184027778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45985.724184027778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45985.724184027778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45985.724184027778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45985.724184027778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45985.724184027778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45985.724184027778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45985.724184027778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45985.724184027778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45985.724184027778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45985.724184027778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45985.724184027778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45985.724184027778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45985.724184027778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45985.724184027778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45985.724184027778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45985.724184027778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45985.724184027778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45985.724184027778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45985.724184027778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45985.724184027778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45985.724184027778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45985.724184027778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45985.724184027778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45985.724184027778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45985.724184027778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45985.724184027778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45985.724184027778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45985.724184027778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45985.724184027778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45985.724184027778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45985.724184027778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45985.724184027778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45985.724184027778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45985.724184027778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45985.724184027778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45985.724184027778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45985.724184027778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45985.724184027778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45985.724184027778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45985.724184027778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45985.724184027778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45985.724184027778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45985.724184027778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45985.724184027778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45985.724184027778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45985.724184027778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45985.724184027778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45985.724184027778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45985.724184027778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45985.724184027778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45985.724184027778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45985.724184027778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45985.724184027778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45985.724184027778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45985.724184027778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45985.724184027778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45985.724184027778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45985.724184027778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45985.724184027778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45985.724184027778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45985.724184027778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45985.724184027778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45985.724184027778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45985.724184027778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45985.724184027778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45985.724184027778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45985.724184027778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45985.724184027778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45985.724184027778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45985.724184027778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45985.724184027778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45985.724184027778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45985.724184027778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45985.724184027778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45985.724184027778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45985.724184027778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45985.724184027778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45985.724184027778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45985.724184027778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45985.724184027778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45985.724184027778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45985.724184027778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45985.724184027778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45985.724184027778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45985.724184027778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45985.724184027778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45985.724184027778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45985.724184027778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45985.724184027778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45985.724184027778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45985.724184027778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45985.724184027778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45985.724184027778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45985.724184027778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45985.724184027778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45985.724184027778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45985.724184027778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45985.724184027778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45985.724184027778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45985.724184027778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45985.724184027778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45985.724184027778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45985.724184027778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45985.724184027778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45985.724184027778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45985.724184027778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45985.724184027778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45985.724184027778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45985.724184027778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45985.724184027778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45985.724184027778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45985.724184027778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45985.724184027778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45985.724184027778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45985.724184027778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45985.724184027778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45985.724184027778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45985.724184027778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45985.724184027778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45985.724184027778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45985.724184027778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45985.724184027778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45985.724184027778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45985.724184027778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45985.724184027778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45985.724184027778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45985.724184027778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45985.724184027778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45985.724184027778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45985.724184027778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45985.724184027778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45985.724184027778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45985.724184027778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45985.724184027778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45985.724184027778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45985.724184027778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45985.724184027778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45985.724184027778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45985.724184027778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45985.724184027778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45985.724184027778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45985.724184027778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45985.724184027778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45985.724184027778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45985.724184027778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45985.724184027778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45985.724184027778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45985.724184027778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45985.724184027778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45985.724184027778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45985.724184027778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45985.724184027778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45985.724184027778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45985.724184027778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45985.724184027778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45985.724184027778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45985.724184027778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45985.724184027778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45985.724184027778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45985.724184027778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45985.724184027778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45985.724184027778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45985.724184027778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45985.724184027778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45985.724184027778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45985.724184027778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45985.724184027778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45985.724184027778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45985.724184027778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45985.724184027778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45985.724184027778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45985.724184027778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45985.724184027778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45985.724184027778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45985.724184027778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45985.724184027778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45985.724184027778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45985.724184027778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45985.724184027778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45985.724184027778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45985.724184027778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45985.724184027778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45985.724184027778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45985.724184027778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45985.724184027778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45985.724184027778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45985.724184027778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45985.724184027778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45985.724184027778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45985.724184027778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45985.724184027778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45985.724184027778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45985.724184027778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45985.724184027778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45985.724184027778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45985.724184027778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45985.724184027778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45985.724184027778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45985.724184027778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45985.724184027778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45985.724184027778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45985.724184027778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45985.724184027778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45985.724184027778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45985.724184027778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45985.724184027778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45985.724184027778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45985.724184027778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45985.724184027778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45985.724184027778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45985.724184027778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45985.724184027778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45985.724184027778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45985.724184027778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45985.724184027778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45985.724184027778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45985.724184027778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45985.724184027778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45985.724184027778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45985.724184027778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45985.724184027778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45985.724184027778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45985.724184027778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45985.724184027778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45985.724184027778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45985.724184027778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45985.724184027778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45985.724184027778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45985.724184027778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45985.724184027778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45985.724184027778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45985.724184027778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45985.724184027778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45985.724184027778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45985.724184027778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45985.724184027778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45985.724184027778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45985.724184027778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45985.724184027778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45985.724184027778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45985.724184027778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45985.724184027778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45985.724184027778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45985.724184027778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45985.724184027778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45985.724184027778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45985.724184027778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45985.724184027778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45985.724184027778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45985.724184027778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45985.724184027778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45985.724184027778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45985.724184027778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45985.724184027778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45985.724184027778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45985.724184027778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45985.724184027778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45985.724184027778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45985.724184027778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45985.724184027778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45985.724184027778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45985.724184027778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45985.724184027778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45985.724184027778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45985.724184027778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45985.724184027778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45985.724184027778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45985.724184027778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45985.724184027778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45985.724184027778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45985.724184027778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45985.724184027778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45985.724184027778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45985.724184027778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45985.724184027778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45985.724184027778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45985.724184027778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45985.724184027778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45985.724184027778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45985.724184027778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45985.724184027778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45985.724184027778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45985.724184027778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45985.724184027778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45985.724184027778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45985.724184027778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45985.724184027778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45985.724184027778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45985.724184027778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45985.724184027778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45985.724184027778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45985.724184027778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45985.724184027778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45985.724184027778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45985.724184027778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45985.724184027778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45985.724184027778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45985.724184027778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45985.724184027778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45985.724184027778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45985.724184027778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45985.724184027778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45985.724184027778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45985.724184027778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45985.724184027778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45985.724184027778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45985.724184027778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45985.724184027778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45985.724184027778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45985.724184027778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45985.724184027778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45985.724184027778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45985.724184027778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45985.724184027778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45985.724184027778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45985.724184027778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45985.724184027778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45985.724184027778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45985.724184027778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45985.724184027778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45985.724184027778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45985.724184027778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45985.724184027778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45985.724184027778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45985.724184027778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45985.724184027778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45985.724184027778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45985.724184027778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45985.724184027778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45985.724184027778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45985.724184027778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45985.724184027778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45985.724184027778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45985.724184027778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45985.724184027778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45985.724184027778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45985.724184027778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45985.724184027778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282.2434664351822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34133</v>
      </c>
      <c r="E3" s="94" t="s">
        <v>39021</v>
      </c>
      <c r="F3" s="95">
        <v>45985.639166666668</v>
      </c>
      <c r="G3" s="96">
        <f t="shared" ref="G3:G11" ca="1" si="0">IFERROR(NOW()-F3,"")</f>
        <v>8.5017361110658385E-2</v>
      </c>
      <c r="H3" s="95">
        <v>45985.630601851852</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37635</v>
      </c>
      <c r="E4" s="94" t="s">
        <v>39021</v>
      </c>
      <c r="F4" s="95"/>
      <c r="G4" s="96">
        <f t="shared" ca="1" si="0"/>
        <v>45985.724184027778</v>
      </c>
      <c r="H4" s="95">
        <v>45985.637858796297</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1</v>
      </c>
      <c r="D5" s="91" t="s">
        <v>36632</v>
      </c>
      <c r="E5" s="94" t="s">
        <v>39021</v>
      </c>
      <c r="F5" s="95"/>
      <c r="G5" s="96">
        <f t="shared" ca="1" si="0"/>
        <v>45985.724184027778</v>
      </c>
      <c r="H5" s="95">
        <v>45985.655081018522</v>
      </c>
      <c r="I5" s="113" t="str">
        <f>IFERROR(VLOOKUP(D5,DB!A:F,6,0),"")</f>
        <v>Generator-SG</v>
      </c>
      <c r="J5" s="113" t="str">
        <f>IFERROR(VLOOKUP(D5,DB!A:G,7,0),"")</f>
        <v>Dead</v>
      </c>
      <c r="K5" s="97" t="s">
        <v>39115</v>
      </c>
      <c r="L5" s="91" t="str">
        <f>IFERROR(VLOOKUP(D5,DB!A:I,9,0),"")</f>
        <v>Latis</v>
      </c>
    </row>
    <row r="6" spans="1:16" ht="15" customHeight="1">
      <c r="A6" s="113"/>
      <c r="B6" s="113" t="str">
        <f>IFERROR(VLOOKUP(D6,DB!A:K,11,0),"")</f>
        <v/>
      </c>
      <c r="C6" s="93"/>
      <c r="D6" s="91"/>
      <c r="E6" s="94"/>
      <c r="F6" s="95"/>
      <c r="G6" s="96">
        <f t="shared" ca="1" si="0"/>
        <v>45985.724184027778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45985.724184027778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45985.724184027778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45985.724184027778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45985.724184027778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45985.724184027778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45985.724184027778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45985.724184027778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45985.724184027778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45985.724184027778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45985.724184027778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45985.724184027778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45985.724184027778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45985.724184027778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45985.724184027778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45985.724184027778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45985.724184027778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45985.724184027778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45985.724184027778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45985.724184027778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45985.724184027778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45985.724184027778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45985.724184027778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45985.724184027778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45985.724184027778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45985.724184027778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45985.724184027778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45985.724184027778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45985.724184027778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45985.724184027778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45985.724184027778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45985.724184027778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45985.724184027778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45985.724184027778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45985.724184027778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45985.724184027778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45985.724184027778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45985.724184027778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45985.724184027778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45985.724184027778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45985.724184027778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45985.724184027778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45985.724184027778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45985.724184027778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45985.724184027778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45985.724184027778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45985.724184027778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45985.724184027778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45985.724184027778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45985.724184027778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45985.724184027778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45985.724184027778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45985.724184027778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45985.724184027778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45985.724184027778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45985.724184027778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45985.724184027778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45985.724184027778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45985.724184027778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45985.724184027778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45985.724184027778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45985.724184027778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45985.724184027778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45985.724184027778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45985.724184027778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45985.724184027778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45985.724184027778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45985.724184027778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45985.724184027778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45985.724184027778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45985.724184027778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45985.724184027778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45985.724184027778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45985.724184027778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45985.724184027778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45985.724184027778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45985.724184027778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45985.724184027778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45985.724184027778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45985.724184027778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45985.724184027778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45985.724184027778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45985.724184027778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45985.724184027778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45985.724184027778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45985.724184027778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45985.724184027778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45985.724184027778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45985.724184027778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45985.724184027778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45985.724184027778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45985.724184027778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45985.724184027778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45985.724184027778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45985.724184027778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45985.724184027778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45985.724184027778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45985.724184027778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45985.724184027778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45985.724184027778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45985.724184027778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45985.724184027778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45985.724184027778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45985.724184027778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45985.724184027778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45985.724184027778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45985.724184027778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45985.724184027778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45985.724184027778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45985.724184027778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45985.724184027778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45985.724184027778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45985.724184027778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45985.724184027778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45985.724184027778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45985.724184027778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45985.724184027778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45985.724184027778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45985.724184027778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45985.724184027778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45985.724184027778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45985.724184027778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45985.724184027778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45985.724184027778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45985.724184027778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45985.724184027778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45985.724184027778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45985.724184027778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45985.724184027778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45985.724184027778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45985.724184027778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45985.724184027778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45985.724184027778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45985.724184027778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45985.724184027778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45985.724184027778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45985.724184027778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45985.724184027778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45985.724184027778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45985.724184027778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45985.724184027778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45985.724184027778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45985.724184027778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45985.724184027778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45985.724184027778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45985.724184027778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45985.724184027778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45985.724184027778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45985.724184027778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45985.724184027778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45985.724184027778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45985.724184027778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45985.724184027778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45985.724184027778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45985.724184027778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45985.724184027778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45985.724184027778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45985.724184027778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45985.724184027778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45985.724184027778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45985.724184027778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45985.724184027778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45985.724184027778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45985.724184027778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45985.724184027778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45985.724184027778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45985.724184027778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45985.724184027778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45985.724184027778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45985.724184027778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45985.724184027778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45985.724184027778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45985.724184027778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45985.724184027778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45985.724184027778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45985.724184027778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45985.724184027778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45985.724184027778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45985.724184027778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45985.724184027778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45985.724184027778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45985.724184027778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45985.724184027778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45985.724184027778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45985.724184027778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45985.724184027778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45985.724184027778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45985.724184027778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45985.724184027778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45985.724184027778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45985.724184027778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45985.724184027778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45985.724184027778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45985.724184027778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45985.724184027778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45985.724184027778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45985.724184027778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45985.724184027778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45985.724184027778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45985.724184027778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45985.724184027778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45985.724184027778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45985.724184027778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45985.724184027778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45985.724184027778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45985.724184027778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45985.724184027778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45985.724184027778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45985.724184027778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45985.724184027778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45985.724184027778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45985.724184027778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45985.724184027778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45985.724184027778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45985.724184027778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45985.724184027778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45985.724184027778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45985.724184027778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45985.724184027778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45985.724184027778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45985.724184027778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45985.724184027778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45985.724184027778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45985.724184027778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45985.724184027778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45985.724184027778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45985.724184027778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45985.724184027778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45985.724184027778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45985.724184027778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45985.724184027778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45985.724184027778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45985.724184027778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45985.724184027778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45985.724184027778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45985.724184027778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45985.724184027778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45985.724184027778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45985.724184027778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45985.724184027778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45985.724184027778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45985.724184027778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45985.724184027778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45985.724184027778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45985.724184027778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45985.724184027778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45985.724184027778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45985.724184027778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45985.724184027778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45985.724184027778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45985.724184027778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45985.724184027778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45985.724184027778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45985.724184027778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45985.724184027778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45985.724184027778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45985.724184027778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45985.724184027778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45985.724184027778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45985.724184027778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45985.724184027778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45985.724184027778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45985.724184027778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45985.724184027778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45985.724184027778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45985.724184027778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45985.724184027778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45985.724184027778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45985.724184027778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45985.724184027778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45985.724184027778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45985.724184027778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45985.724184027778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45985.724184027778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45985.724184027778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45985.724184027778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45985.724184027778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45985.724184027778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45985.724184027778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45985.724184027778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45985.724184027778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45985.724184027778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45985.724184027778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45985.724184027778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45985.724184027778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45985.724184027778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45985.724184027778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45985.724184027778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45985.724184027778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45985.724184027778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45985.724184027778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45985.724184027778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45985.724184027778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45985.724184027778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45985.724184027778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45985.724184027778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45985.724184027778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45985.724184027778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45985.724184027778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45985.724184027778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45985.724184027778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45985.724184027778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45985.724184027778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45985.724184027778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45985.724184027778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45985.724184027778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45985.724184027778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45985.724184027778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45985.724184027778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45985.724184027778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45985.724184027778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45985.724184027778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45985.724184027778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45985.724184027778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45985.724184027778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45985.724184027778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45985.724184027778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45985.724184027778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45985.724184027778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45985.724184027778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45985.724184027778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45985.724184027778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45985.724184027778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45985.724184027778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45985.724184027778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45985.724184027778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45985.724184027778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45985.724184027778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45985.724184027778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45985.724184027778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45985.724184027778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45985.724184027778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45985.724184027778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45985.724184027778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45985.724184027778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45985.724184027778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45985.724184027778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45985.724184027778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45985.724184027778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45985.724184027778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45985.724184027778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45985.724184027778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45985.724184027778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45985.724184027778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45985.724184027778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45985.724184027778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45985.724184027778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45985.724184027778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45985.724184027778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45985.724184027778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45985.724184027778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45985.724184027778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45985.724184027778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45985.724184027778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45985.724184027778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45985.724184027778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45985.724184027778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45985.724184027778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45985.724184027778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45985.724184027778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45985.724184027778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45985.724184027778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45985.724184027778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45985.724184027778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45985.724184027778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45985.724184027778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45985.724184027778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45985.724184027778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45985.724184027778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45985.724184027778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45985.724184027778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45985.724184027778</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93.892123842590081</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59.535306712961756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37.063072916665988</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4.3508854166648234</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45985.724184027778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45985.724184027778</v>
      </c>
      <c r="H7" s="109"/>
      <c r="I7" s="109" t="str">
        <f>IFERROR(VLOOKUP(D7,DB!A:F,6,0),"")</f>
        <v/>
      </c>
      <c r="J7" s="109" t="str">
        <f>IFERROR(VLOOKUP(D7,DB!A:G,7,0),"")</f>
        <v/>
      </c>
      <c r="K7" s="109"/>
      <c r="L7" s="109" t="str">
        <f>IFERROR(VLOOKUP(D7,DB!A:I,9,0),"")</f>
        <v/>
      </c>
    </row>
    <row r="8" spans="1:13">
      <c r="A8" s="109"/>
      <c r="B8" s="109" t="str">
        <f>IFERROR(VLOOKUP(D8,DB!A:K,11,0),"")</f>
        <v>R5</v>
      </c>
      <c r="C8" s="109"/>
      <c r="D8" s="109" t="s">
        <v>38497</v>
      </c>
      <c r="E8" s="109"/>
      <c r="F8" s="109"/>
      <c r="G8" s="111">
        <f ca="1">IFERROR(NOW()-F8,"")</f>
        <v>45985.724184027778</v>
      </c>
      <c r="H8" s="109"/>
      <c r="I8" s="109" t="str">
        <f>IFERROR(VLOOKUP(D8,DB!A:F,6,0),"")</f>
        <v>SCECO</v>
      </c>
      <c r="J8" s="109" t="str">
        <f>IFERROR(VLOOKUP(D8,DB!A:G,7,0),"")</f>
        <v>Haj Removal</v>
      </c>
      <c r="K8" s="109"/>
      <c r="L8" s="109" t="str">
        <f>IFERROR(VLOOKUP(D8,DB!A:I,9,0),"")</f>
        <v>Latis</v>
      </c>
    </row>
    <row r="9" spans="1:13">
      <c r="A9" s="109"/>
      <c r="B9" s="109" t="str">
        <f>IFERROR(VLOOKUP(D9,DB!A:K,11,0),"")</f>
        <v/>
      </c>
      <c r="C9" s="109"/>
      <c r="D9" s="109"/>
      <c r="E9" s="109"/>
      <c r="F9" s="109"/>
      <c r="G9" s="111">
        <f ca="1">IFERROR(NOW()-F9,"")</f>
        <v>45985.724184027778</v>
      </c>
      <c r="H9" s="109"/>
      <c r="I9" s="109" t="str">
        <f>IFERROR(VLOOKUP(D9,DB!A:F,6,0),"")</f>
        <v/>
      </c>
      <c r="J9" s="109" t="str">
        <f>IFERROR(VLOOKUP(D9,DB!A:G,7,0),"")</f>
        <v/>
      </c>
      <c r="K9" s="109"/>
      <c r="L9" s="109" t="str">
        <f>IFERROR(VLOOKUP(D9,DB!A:I,9,0),"")</f>
        <v/>
      </c>
    </row>
    <row r="10" spans="1:13">
      <c r="A10" s="109"/>
      <c r="B10" s="109" t="str">
        <f>IFERROR(VLOOKUP(D10,DB!A:K,11,0),"")</f>
        <v>R5</v>
      </c>
      <c r="C10" s="109"/>
      <c r="D10" s="109" t="s">
        <v>38444</v>
      </c>
      <c r="E10" s="109"/>
      <c r="F10" s="109"/>
      <c r="G10" s="111">
        <f ca="1">IFERROR(NOW()-F10,"")</f>
        <v>45985.724184027778</v>
      </c>
      <c r="H10" s="109"/>
      <c r="I10" s="109" t="str">
        <f>IFERROR(VLOOKUP(D10,DB!A:F,6,0),"")</f>
        <v>SCECO</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45985.724184027778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45985.724184027778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45985.724184027778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45985.724184027778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45985.724184027778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45985.724184027778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45985.724184027778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45985.724184027778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45985.724184027778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45985.724184027778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45985.724184027778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45985.724184027778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45985.724184027778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45985.724184027778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45985.724184027778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45985.724184027778</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45985.724184027778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45985.724184027778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45985.724184027778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45985.724184027778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45985.724184027778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45985.724184027778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45985.724184027778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45985.724184027778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45985.724184027778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45985.724184027778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45985.724184027778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45985.724184027778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45985.724184027778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45985.724184027778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45985.724184027778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45985.724184027778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45985.724184027778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45985.724184027778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45985.724184027778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45985.724184027778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45985.724184027778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45985.724184027778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45985.724184027778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45985.724184027778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45985.724184027778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45985.724184027778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45985.724184027778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45985.724184027778</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45985.724184027778</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45985.724184027778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45985.724184027778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45985.724184027778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45985.724184027778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45985.724184027778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45985.724184027778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45985.724184027778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45985.724184027778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45985.724184027778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45985.724184027778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45985.724184027778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45985.724184027778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45985.724184027778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45985.724184027778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45985.724184027778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45985.724184027778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45985.724184027778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45985.724184027778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45985.724184027778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45985.724184027778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45985.724184027778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45985.724184027778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45985.724184027778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45985.724184027778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45985.724184027778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45985.724184027778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45985.724184027778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45985.724184027778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45985.724184027778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45985.724184027778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45985.724184027778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45985.724184027778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45985.724184027778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45985.724184027778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45985.724184027778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45985.724184027778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45985.724184027778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45985.724184027778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45985.724184027778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45985.724184027778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45985.724184027778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45985.724184027778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2025-11-24T14:23:18Z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