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38" documentId="120_S{2AC9BD13-BADA-5192-A53E-5A8FF88502F6}" xr6:coauthVersionLast="47" xr6:coauthVersionMax="47" xr10:uidLastSave="{92C26DDD-0287-4B7A-AEFA-B269849787A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L3" i="4"/>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<sst xmlns="http://schemas.openxmlformats.org/spreadsheetml/2006/main" count="180290" uniqueCount="39130">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</sst>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326.76630868055508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45989.714734606481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45989.714734606481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45989.714734606481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45989.714734606481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45989.714734606481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45989.714734606481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45989.714734606481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45989.714734606481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45989.714734606481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45989.714734606481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45989.714734606481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45989.714734606481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45989.714734606481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45989.714734606481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45989.714734606481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45989.714734606481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45989.714734606481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45989.714734606481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45989.714734606481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45989.714734606481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45989.714734606481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45989.714734606481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45989.714734606481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45989.714734606481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45989.714734606481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45989.714734606481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45989.714734606481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45989.714734606481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45989.714734606481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45989.714734606481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45989.714734606481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45989.714734606481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45989.714734606481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45989.714734606481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45989.714734606481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45989.714734606481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45989.714734606481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45989.714734606481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164.71489664351975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5.3273156249997555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1.0739244212963968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6.8368865737284068E-2</v>
      </c>
      <c r="H6" s="145">
        <v>45989.641400462962</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45989.714734606481</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45989.714734606481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45989.714734606481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45989.714734606481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45989.714734606481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45989.714734606481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45989.714734606481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45989.714734606481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45989.714734606481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45989.714734606481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45989.714734606481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45989.714734606481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45989.714734606481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45989.714734606481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45989.714734606481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45989.714734606481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45989.714734606481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45989.714734606481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45989.714734606481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45989.714734606481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45989.714734606481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45989.714734606481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45989.714734606481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45989.714734606481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45989.714734606481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45989.714734606481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45989.714734606481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45989.714734606481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45989.714734606481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45989.714734606481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45989.714734606481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45989.714734606481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45989.714734606481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45989.714734606481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45989.714734606481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45989.714734606481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45989.714734606481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45989.714734606481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45989.714734606481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45989.714734606481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45989.714734606481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45989.714734606481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45989.714734606481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45989.714734606481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45989.714734606481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45989.714734606481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45989.714734606481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45989.714734606481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45989.714734606481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45989.714734606481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45989.714734606481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45989.714734606481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45989.714734606481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45989.714734606481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45989.714734606481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45989.714734606481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45989.714734606481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45989.714734606481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45989.714734606481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45989.714734606481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45989.714734606481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45989.714734606481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45989.714734606481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45989.714734606481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45989.714734606481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45989.714734606481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45989.714734606481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45989.714734606481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45989.714734606481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45989.714734606481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45989.714734606481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45989.714734606481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45989.714734606481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45989.714734606481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45989.714734606481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45989.714734606481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45989.714734606481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45989.714734606481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45989.714734606481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45989.714734606481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45989.714734606481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45989.714734606481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45989.714734606481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45989.714734606481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45989.714734606481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45989.714734606481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45989.714734606481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45989.714734606481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45989.714734606481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45989.714734606481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45989.714734606481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45989.714734606481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45989.714734606481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45989.714734606481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45989.714734606481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45989.714734606481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45989.714734606481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45989.714734606481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45989.714734606481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45989.714734606481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45989.714734606481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45989.714734606481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45989.714734606481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45989.714734606481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45989.714734606481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45989.714734606481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45989.714734606481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45989.714734606481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45989.714734606481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45989.714734606481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45989.714734606481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45989.714734606481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45989.714734606481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45989.714734606481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45989.714734606481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45989.714734606481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45989.714734606481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45989.714734606481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45989.714734606481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45989.714734606481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45989.714734606481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45989.714734606481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45989.714734606481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45989.714734606481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45989.714734606481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45989.714734606481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45989.714734606481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45989.714734606481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45989.714734606481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45989.714734606481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45989.714734606481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45989.714734606481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45989.714734606481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45989.714734606481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45989.714734606481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45989.714734606481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45989.714734606481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45989.714734606481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45989.714734606481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45989.714734606481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45989.714734606481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45989.714734606481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45989.714734606481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45989.714734606481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45989.714734606481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45989.714734606481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45989.714734606481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45989.714734606481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45989.714734606481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45989.714734606481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45989.714734606481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45989.714734606481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45989.714734606481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45989.714734606481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45989.714734606481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45989.714734606481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45989.714734606481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45989.714734606481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45989.714734606481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45989.714734606481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45989.714734606481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45989.714734606481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45989.714734606481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45989.714734606481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45989.714734606481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45989.714734606481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45989.714734606481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45989.714734606481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45989.714734606481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45989.714734606481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45989.714734606481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45989.714734606481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45989.714734606481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45989.714734606481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45989.714734606481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45989.714734606481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45989.714734606481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45989.714734606481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45989.714734606481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45989.714734606481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45989.714734606481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45989.714734606481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45989.714734606481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45989.714734606481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45989.714734606481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45989.714734606481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45989.714734606481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45989.714734606481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45989.714734606481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45989.714734606481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45989.714734606481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45989.714734606481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45989.714734606481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45989.714734606481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45989.714734606481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45989.714734606481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45989.714734606481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45989.714734606481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45989.714734606481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45989.714734606481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45989.714734606481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45989.714734606481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45989.714734606481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45989.714734606481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45989.714734606481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45989.714734606481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45989.714734606481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45989.714734606481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45989.714734606481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45989.714734606481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45989.714734606481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45989.714734606481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45989.714734606481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45989.714734606481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45989.714734606481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45989.714734606481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45989.714734606481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45989.714734606481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45989.714734606481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45989.714734606481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45989.714734606481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45989.714734606481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45989.714734606481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45989.714734606481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45989.714734606481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45989.714734606481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45989.714734606481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45989.714734606481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45989.714734606481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45989.714734606481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45989.714734606481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45989.714734606481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45989.714734606481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45989.714734606481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45989.714734606481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45989.714734606481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45989.714734606481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45989.714734606481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45989.714734606481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45989.714734606481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45989.714734606481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45989.714734606481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45989.714734606481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45989.714734606481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45989.714734606481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45989.714734606481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45989.714734606481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45989.714734606481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45989.714734606481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45989.714734606481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45989.714734606481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45989.714734606481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45989.714734606481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45989.714734606481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45989.714734606481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45989.714734606481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45989.714734606481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45989.714734606481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45989.714734606481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45989.714734606481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45989.714734606481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45989.714734606481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45989.714734606481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45989.714734606481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45989.714734606481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45989.714734606481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45989.714734606481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45989.714734606481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45989.714734606481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45989.714734606481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45989.714734606481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45989.714734606481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45989.714734606481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45989.714734606481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45989.714734606481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45989.714734606481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45989.714734606481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45989.714734606481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45989.714734606481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45989.714734606481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45989.714734606481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45989.714734606481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45989.714734606481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45989.714734606481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45989.714734606481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45989.714734606481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45989.714734606481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45989.714734606481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45989.714734606481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45989.714734606481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45989.714734606481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45989.714734606481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45989.714734606481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45989.714734606481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45989.714734606481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45989.714734606481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45989.714734606481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45989.714734606481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45989.714734606481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45989.714734606481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45989.714734606481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45989.714734606481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45989.714734606481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45989.714734606481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45989.714734606481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45989.714734606481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45989.714734606481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45989.714734606481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45989.714734606481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45989.714734606481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45989.714734606481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45989.714734606481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45989.714734606481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45989.714734606481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45989.714734606481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45989.714734606481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45989.714734606481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45989.714734606481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45989.714734606481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45989.714734606481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45989.714734606481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45989.714734606481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45989.714734606481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45989.714734606481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45989.714734606481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45989.714734606481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45989.714734606481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45989.714734606481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45989.714734606481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45989.714734606481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45989.714734606481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45989.714734606481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45989.714734606481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45989.714734606481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45989.714734606481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45989.714734606481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45989.714734606481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45989.714734606481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45989.714734606481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45989.714734606481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45989.714734606481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45989.714734606481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45989.714734606481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45989.714734606481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45989.714734606481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45989.714734606481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45989.714734606481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45989.714734606481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45989.714734606481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45989.714734606481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45989.714734606481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45989.714734606481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45989.714734606481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45989.714734606481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45989.714734606481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45989.714734606481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45989.714734606481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45989.714734606481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45989.714734606481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45989.714734606481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45989.714734606481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45989.714734606481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45989.714734606481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45989.714734606481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45989.714734606481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45989.714734606481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45989.714734606481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45989.714734606481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45989.714734606481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45989.714734606481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45989.714734606481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45989.714734606481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45989.714734606481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45989.714734606481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45989.714734606481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45989.714734606481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45989.714734606481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45989.714734606481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45989.714734606481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45989.714734606481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45989.714734606481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45989.714734606481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45989.714734606481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45989.714734606481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45989.714734606481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45989.714734606481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45989.714734606481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45989.714734606481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45989.714734606481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45989.714734606481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45989.714734606481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45989.714734606481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45989.714734606481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45989.714734606481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45989.714734606481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45989.714734606481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45989.714734606481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45989.714734606481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45989.714734606481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45989.714734606481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45989.714734606481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45989.714734606481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45989.714734606481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45989.714734606481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45989.714734606481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45989.714734606481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45989.714734606481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45989.714734606481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45989.714734606481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45989.714734606481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45989.714734606481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45989.714734606481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45989.714734606481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45989.714734606481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45989.714734606481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45989.714734606481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45989.714734606481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45989.714734606481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45989.714734606481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45989.714734606481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45989.714734606481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45989.714734606481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45989.714734606481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45989.714734606481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45989.714734606481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45989.714734606481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45989.714734606481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45989.714734606481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45989.714734606481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45989.714734606481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45989.714734606481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45989.714734606481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45989.714734606481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45989.714734606481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45989.714734606481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45989.714734606481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45989.714734606481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45989.714734606481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45989.714734606481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45989.714734606481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45989.714734606481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45989.714734606481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45989.714734606481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45989.714734606481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45989.714734606481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45989.714734606481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45989.714734606481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45989.714734606481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45989.714734606481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45989.714734606481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45989.714734606481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45989.714734606481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45989.714734606481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45989.714734606481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45989.714734606481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45989.714734606481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45989.714734606481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45989.714734606481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45989.714734606481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45989.714734606481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45989.714734606481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45989.714734606481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45989.714734606481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45989.714734606481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45989.714734606481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45989.714734606481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45989.714734606481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45989.714734606481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45989.714734606481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45989.714734606481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45989.714734606481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45989.714734606481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45989.714734606481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45989.714734606481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45989.714734606481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45989.714734606481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45989.714734606481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45989.714734606481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45989.714734606481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45989.714734606481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45989.714734606481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45989.714734606481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45989.714734606481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45989.714734606481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45989.714734606481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45989.714734606481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45989.714734606481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45989.714734606481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45989.714734606481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45989.714734606481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45989.714734606481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45989.714734606481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45989.714734606481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45989.714734606481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45989.714734606481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45989.714734606481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45989.714734606481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45989.714734606481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45989.714734606481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45989.714734606481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45989.714734606481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45989.714734606481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45989.714734606481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45989.714734606481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45989.714734606481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45989.714734606481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45989.714734606481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45989.714734606481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45989.714734606481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45989.714734606481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45989.714734606481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45989.714734606481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45989.714734606481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45989.714734606481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45989.714734606481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45989.714734606481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45989.714734606481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45989.714734606481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45989.714734606481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45989.714734606481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45989.714734606481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45989.714734606481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45989.714734606481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45989.714734606481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45989.714734606481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45989.714734606481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45989.714734606481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45989.714734606481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45989.714734606481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45989.714734606481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45989.714734606481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45989.714734606481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45989.714734606481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45989.714734606481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45989.714734606481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45989.714734606481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45989.714734606481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45989.714734606481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45989.714734606481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45989.714734606481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45989.714734606481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45989.714734606481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45989.714734606481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45989.714734606481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45989.714734606481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45989.714734606481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45989.714734606481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45989.714734606481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45989.714734606481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45989.714734606481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45989.714734606481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45989.714734606481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45989.714734606481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45989.714734606481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45989.714734606481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45989.714734606481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45989.714734606481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45989.714734606481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45989.714734606481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45989.714734606481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45989.714734606481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45989.714734606481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45989.714734606481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45989.714734606481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45989.714734606481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45989.714734606481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45989.714734606481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45989.714734606481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45989.714734606481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45989.714734606481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45989.714734606481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45989.714734606481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45989.714734606481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45989.714734606481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45989.714734606481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45989.714734606481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45989.714734606481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45989.714734606481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45989.714734606481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45989.714734606481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45989.714734606481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45989.714734606481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45989.714734606481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45989.714734606481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45989.714734606481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45989.714734606481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45989.714734606481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45989.714734606481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45989.714734606481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45989.714734606481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45989.714734606481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45989.714734606481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45989.714734606481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45989.714734606481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45989.714734606481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45989.714734606481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45989.714734606481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45989.714734606481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45989.714734606481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45989.714734606481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45989.714734606481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45989.714734606481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45989.714734606481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45989.714734606481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45989.714734606481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45989.714734606481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45989.714734606481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45989.714734606481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45989.714734606481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45989.714734606481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45989.714734606481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45989.714734606481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45989.714734606481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45989.714734606481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45989.714734606481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45989.714734606481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45989.714734606481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45989.714734606481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45989.714734606481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45989.714734606481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45989.714734606481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45989.714734606481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45989.714734606481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45989.714734606481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45989.714734606481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45989.714734606481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45989.714734606481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45989.714734606481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45989.714734606481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45989.714734606481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45989.714734606481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45989.714734606481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45989.714734606481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45989.714734606481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45989.714734606481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45989.714734606481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45989.714734606481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45989.714734606481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45989.714734606481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45989.714734606481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45989.714734606481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45989.714734606481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45989.714734606481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45989.714734606481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45989.714734606481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45989.714734606481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45989.714734606481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45989.714734606481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45989.714734606481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45989.714734606481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45989.714734606481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45989.714734606481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45989.714734606481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45989.714734606481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45989.714734606481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45989.714734606481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45989.714734606481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45989.714734606481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45989.714734606481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45989.714734606481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45989.714734606481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45989.714734606481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45989.714734606481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45989.714734606481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45989.714734606481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45989.714734606481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45989.714734606481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45989.714734606481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45989.714734606481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45989.714734606481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45989.714734606481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45989.714734606481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45989.714734606481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45989.714734606481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45989.714734606481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45989.714734606481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45989.714734606481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45989.714734606481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45989.714734606481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45989.714734606481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45989.714734606481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45989.714734606481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45989.714734606481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45989.714734606481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45989.714734606481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45989.714734606481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45989.714734606481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45989.714734606481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45989.714734606481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45989.714734606481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45989.714734606481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45989.714734606481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45989.714734606481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45989.714734606481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45989.714734606481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45989.714734606481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45989.714734606481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45989.714734606481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45989.714734606481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45989.714734606481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45989.714734606481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45989.714734606481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45989.714734606481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45989.714734606481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45989.714734606481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45989.714734606481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45989.714734606481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45989.714734606481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45989.714734606481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45989.714734606481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45989.714734606481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45989.714734606481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45989.714734606481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45989.714734606481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45989.714734606481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45989.714734606481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45989.714734606481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45989.714734606481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45989.714734606481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45989.714734606481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45989.714734606481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45989.714734606481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45989.714734606481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45989.714734606481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45989.714734606481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45989.714734606481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45989.714734606481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45989.714734606481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45989.714734606481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45989.714734606481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45989.714734606481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45989.714734606481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45989.714734606481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45989.714734606481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45989.714734606481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45989.714734606481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45989.714734606481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45989.714734606481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45989.714734606481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45989.714734606481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45989.714734606481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45989.714734606481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45989.714734606481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45989.714734606481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45989.714734606481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45989.714734606481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45989.714734606481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45989.714734606481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45989.714734606481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45989.714734606481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45989.714734606481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45989.714734606481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45989.714734606481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45989.714734606481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45989.714734606481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45989.714734606481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45989.714734606481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45989.714734606481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45989.714734606481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45989.714734606481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45989.714734606481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45989.714734606481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45989.714734606481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45989.714734606481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45989.714734606481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45989.714734606481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45989.714734606481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45989.714734606481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45989.714734606481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45989.714734606481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45989.714734606481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45989.714734606481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45989.714734606481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45989.714734606481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45989.714734606481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45989.714734606481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45989.714734606481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45989.714734606481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45989.714734606481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45989.714734606481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45989.714734606481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45989.714734606481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45989.714734606481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45989.714734606481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45989.714734606481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45989.714734606481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45989.714734606481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45989.714734606481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45989.714734606481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45989.714734606481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45989.714734606481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45989.714734606481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45989.714734606481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45989.714734606481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45989.714734606481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45989.714734606481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45989.714734606481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45989.714734606481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45989.714734606481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45989.714734606481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45989.714734606481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45989.714734606481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45989.714734606481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45989.714734606481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45989.714734606481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45989.714734606481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45989.714734606481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45989.714734606481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45989.714734606481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45989.714734606481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45989.714734606481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45989.714734606481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45989.714734606481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45989.714734606481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45989.714734606481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45989.714734606481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45989.714734606481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45989.714734606481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45989.714734606481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45989.714734606481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45989.714734606481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45989.714734606481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45989.714734606481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45989.714734606481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45989.714734606481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45989.714734606481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45989.714734606481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45989.714734606481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45989.714734606481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45989.714734606481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45989.714734606481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45989.714734606481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45989.714734606481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45989.714734606481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45989.714734606481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45989.714734606481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45989.714734606481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45989.714734606481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45989.714734606481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45989.714734606481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45989.714734606481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45989.714734606481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45989.714734606481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45989.714734606481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45989.714734606481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45989.714734606481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45989.714734606481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45989.714734606481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45989.714734606481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45989.714734606481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45989.714734606481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45989.714734606481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45989.714734606481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45989.714734606481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45989.714734606481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45989.714734606481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45989.714734606481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45989.714734606481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45989.714734606481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45989.714734606481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45989.714734606481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45989.714734606481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45989.714734606481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45989.714734606481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45989.714734606481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45989.714734606481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45989.714734606481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45989.714734606481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45989.714734606481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45989.714734606481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45989.714734606481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45989.714734606481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45989.714734606481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45989.714734606481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45989.714734606481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45989.714734606481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45989.714734606481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45989.714734606481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45989.714734606481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45989.714734606481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45989.714734606481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45989.714734606481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45989.714734606481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45989.714734606481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45989.714734606481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45989.714734606481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45989.714734606481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45989.714734606481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45989.714734606481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45989.714734606481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45989.714734606481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45989.714734606481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45989.714734606481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45989.714734606481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45989.714734606481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45989.714734606481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45989.714734606481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45989.714734606481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45989.714734606481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45989.714734606481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45989.714734606481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45989.714734606481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45989.714734606481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45989.714734606481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45989.714734606481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45989.714734606481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45989.714734606481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45989.714734606481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45989.714734606481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45989.714734606481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45989.714734606481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45989.714734606481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45989.714734606481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45989.714734606481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45989.714734606481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45989.714734606481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45989.714734606481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45989.714734606481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45989.714734606481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45989.714734606481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45989.714734606481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45989.714734606481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45989.714734606481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45989.714734606481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45989.714734606481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45989.714734606481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45989.714734606481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45989.714734606481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45989.714734606481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45989.714734606481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45989.714734606481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45989.714734606481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45989.714734606481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45989.714734606481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45989.714734606481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45989.714734606481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45989.714734606481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45989.714734606481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45989.714734606481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45989.714734606481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45989.714734606481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45989.714734606481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45989.714734606481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45989.714734606481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45989.714734606481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45989.714734606481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45989.714734606481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45989.714734606481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45989.714734606481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45989.714734606481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45989.714734606481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45989.714734606481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45989.714734606481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45989.714734606481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45989.714734606481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45989.714734606481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45989.714734606481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45989.714734606481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45989.714734606481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45989.714734606481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45989.714734606481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45989.714734606481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45989.714734606481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45989.714734606481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45989.714734606481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45989.714734606481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45989.714734606481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45989.714734606481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45989.714734606481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45989.714734606481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45989.714734606481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45989.714734606481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45989.714734606481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45989.714734606481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45989.714734606481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45989.714734606481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45989.714734606481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45989.714734606481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45989.714734606481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45989.714734606481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45989.714734606481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45989.714734606481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45989.714734606481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45989.714734606481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45989.714734606481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45989.714734606481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45989.714734606481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45989.714734606481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45989.714734606481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45989.714734606481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45989.714734606481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45989.714734606481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45989.714734606481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45989.714734606481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45989.714734606481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45989.714734606481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45989.714734606481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45989.714734606481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45989.714734606481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45989.714734606481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45989.714734606481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45989.714734606481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45989.714734606481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45989.714734606481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45989.714734606481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45989.714734606481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45989.714734606481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45989.714734606481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45989.714734606481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45989.714734606481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45989.714734606481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45989.714734606481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45989.714734606481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45989.714734606481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45989.714734606481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45989.714734606481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45989.714734606481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45989.714734606481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45989.714734606481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45989.714734606481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45989.714734606481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45989.714734606481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45989.714734606481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45989.714734606481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45989.714734606481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45989.714734606481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45989.714734606481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45989.714734606481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45989.714734606481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286.23401701388502</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1</v>
      </c>
      <c r="D3" s="88" t="s">
        <v>36065</v>
      </c>
      <c r="E3" s="91" t="s">
        <v>39021</v>
      </c>
      <c r="F3" s="92"/>
      <c r="G3" s="93">
        <f t="shared" ref="G3:G4" ca="1" si="0">IFERROR(NOW()-F3,"")</f>
        <v>45989.714734606481</v>
      </c>
      <c r="H3" s="92">
        <v>45989.661597222221</v>
      </c>
      <c r="I3" s="110" t="str">
        <f>IFERROR(VLOOKUP(D3,DB!A:F,6,0),"")</f>
        <v>Generator-SG</v>
      </c>
      <c r="J3" s="110" t="str">
        <f>IFERROR(VLOOKUP(D3,DB!A:G,7,0),"")</f>
        <v>Weak</v>
      </c>
      <c r="K3" s="94" t="s">
        <v>39119</v>
      </c>
      <c r="L3" s="88" t="str">
        <f>IFERROR(VLOOKUP(D3,DB!A:I,9,0),"")</f>
        <v>Latis</v>
      </c>
    </row>
    <row r="4" spans="1:16" ht="15" customHeight="1">
      <c r="A4" s="110" t="s">
        <v>39118</v>
      </c>
      <c r="B4" s="88" t="str">
        <f>IFERROR(VLOOKUP(D4,DB!A:K,11,0),"")</f>
        <v>R4</v>
      </c>
      <c r="C4" s="90">
        <v>1</v>
      </c>
      <c r="D4" s="88" t="s">
        <v>34364</v>
      </c>
      <c r="E4" s="91" t="s">
        <v>39021</v>
      </c>
      <c r="F4" s="92"/>
      <c r="G4" s="93">
        <f t="shared" ca="1" si="0"/>
        <v>45989.714734606481</v>
      </c>
      <c r="H4" s="92">
        <v>45989.663414351853</v>
      </c>
      <c r="I4" s="110" t="str">
        <f>IFERROR(VLOOKUP(D4,DB!A:F,6,0),"")</f>
        <v>SCECO</v>
      </c>
      <c r="J4" s="110" t="str">
        <f>IFERROR(VLOOKUP(D4,DB!A:G,7,0),"")</f>
        <v>Vandalized</v>
      </c>
      <c r="K4" s="94" t="s">
        <v>39119</v>
      </c>
      <c r="L4" s="88" t="str">
        <f>IFERROR(VLOOKUP(D4,DB!A:I,9,0),"")</f>
        <v>Latis</v>
      </c>
    </row>
    <row r="5" spans="1:16" ht="15" customHeight="1">
      <c r="A5" s="110" t="s">
        <v>39120</v>
      </c>
      <c r="B5" s="88" t="str">
        <f>IFERROR(VLOOKUP(D5,DB!A:K,11,0),"")</f>
        <v>R4</v>
      </c>
      <c r="C5" s="90">
        <v>1</v>
      </c>
      <c r="D5" s="88" t="s">
        <v>29647</v>
      </c>
      <c r="E5" s="91" t="s">
        <v>39021</v>
      </c>
      <c r="F5" s="92">
        <v>45989.63008101852</v>
      </c>
      <c r="G5" s="93">
        <f t="shared" ref="G5:G68" ca="1" si="1">IFERROR(NOW()-F5,"")</f>
        <v>8.4653587960929144E-2</v>
      </c>
      <c r="H5" s="92">
        <v>45989.674560185187</v>
      </c>
      <c r="I5" s="110" t="str">
        <f>IFERROR(VLOOKUP(D5,DB!A:F,6,0),"")</f>
        <v>SCECO</v>
      </c>
      <c r="J5" s="110" t="str">
        <f>IFERROR(VLOOKUP(D5,DB!A:G,7,0),"")</f>
        <v>Dead</v>
      </c>
      <c r="K5" s="94" t="s">
        <v>39121</v>
      </c>
      <c r="L5" s="88" t="str">
        <f>IFERROR(VLOOKUP(D5,DB!A:I,9,0),"")</f>
        <v>Latis</v>
      </c>
    </row>
    <row r="6" spans="1:16" ht="15" customHeight="1">
      <c r="A6" s="110"/>
      <c r="B6" s="88" t="str">
        <f>IFERROR(VLOOKUP(D6,DB!A:K,11,0),"")</f>
        <v/>
      </c>
      <c r="C6" s="90"/>
      <c r="D6" s="88"/>
      <c r="E6" s="91"/>
      <c r="F6" s="92"/>
      <c r="G6" s="93">
        <f t="shared" ca="1" si="1"/>
        <v>45989.714734606481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45989.714734606481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45989.714734606481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45989.714734606481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45989.714734606481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45989.714734606481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45989.714734606481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45989.714734606481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45989.714734606481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45989.714734606481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45989.714734606481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45989.714734606481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45989.714734606481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45989.714734606481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45989.714734606481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45989.714734606481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45989.714734606481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45989.714734606481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45989.714734606481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45989.714734606481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45989.714734606481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45989.714734606481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45989.714734606481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45989.714734606481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45989.714734606481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45989.714734606481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45989.714734606481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45989.714734606481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45989.714734606481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45989.714734606481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45989.714734606481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45989.714734606481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45989.714734606481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45989.714734606481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45989.714734606481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45989.714734606481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45989.714734606481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45989.714734606481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45989.714734606481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45989.714734606481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45989.714734606481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45989.714734606481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45989.714734606481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45989.714734606481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45989.714734606481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45989.714734606481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45989.714734606481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45989.714734606481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45989.714734606481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45989.714734606481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45989.714734606481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45989.714734606481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45989.714734606481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45989.714734606481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45989.714734606481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45989.714734606481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45989.714734606481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45989.714734606481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45989.714734606481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45989.714734606481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45989.714734606481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45989.714734606481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45989.714734606481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45989.714734606481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45989.714734606481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45989.714734606481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45989.714734606481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45989.714734606481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45989.714734606481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45989.714734606481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45989.714734606481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45989.714734606481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45989.714734606481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45989.714734606481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45989.714734606481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45989.714734606481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45989.714734606481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45989.714734606481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45989.714734606481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45989.714734606481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45989.714734606481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45989.714734606481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45989.714734606481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45989.714734606481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45989.714734606481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45989.714734606481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45989.714734606481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45989.714734606481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45989.714734606481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45989.714734606481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45989.714734606481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45989.714734606481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45989.714734606481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45989.714734606481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45989.714734606481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45989.714734606481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45989.714734606481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45989.714734606481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45989.714734606481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45989.714734606481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45989.714734606481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45989.714734606481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45989.714734606481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45989.714734606481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45989.714734606481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45989.714734606481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45989.714734606481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45989.714734606481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45989.714734606481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45989.714734606481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45989.714734606481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45989.714734606481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45989.714734606481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45989.714734606481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45989.714734606481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45989.714734606481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45989.714734606481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45989.714734606481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45989.714734606481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45989.714734606481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45989.714734606481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45989.714734606481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45989.714734606481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45989.714734606481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45989.714734606481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45989.714734606481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45989.714734606481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45989.714734606481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45989.714734606481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45989.714734606481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45989.714734606481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45989.714734606481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45989.714734606481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45989.714734606481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45989.714734606481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45989.714734606481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45989.714734606481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45989.714734606481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45989.714734606481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45989.714734606481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45989.714734606481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45989.714734606481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45989.714734606481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45989.714734606481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45989.714734606481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45989.714734606481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45989.714734606481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45989.714734606481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45989.714734606481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45989.714734606481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45989.714734606481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45989.714734606481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45989.714734606481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45989.714734606481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45989.714734606481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45989.714734606481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45989.714734606481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45989.714734606481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45989.714734606481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45989.714734606481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45989.714734606481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45989.714734606481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45989.714734606481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45989.714734606481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45989.714734606481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45989.714734606481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45989.714734606481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45989.714734606481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45989.714734606481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45989.714734606481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45989.714734606481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45989.714734606481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45989.714734606481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45989.714734606481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45989.714734606481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45989.714734606481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45989.714734606481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45989.714734606481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45989.714734606481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45989.714734606481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45989.714734606481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45989.714734606481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45989.714734606481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45989.714734606481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45989.714734606481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45989.714734606481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45989.714734606481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45989.714734606481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45989.714734606481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45989.714734606481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45989.714734606481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45989.714734606481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45989.714734606481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45989.714734606481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45989.714734606481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45989.714734606481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45989.714734606481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45989.714734606481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45989.714734606481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45989.714734606481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45989.714734606481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45989.714734606481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45989.714734606481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45989.714734606481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45989.714734606481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45989.714734606481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45989.714734606481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45989.714734606481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45989.714734606481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45989.714734606481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45989.714734606481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45989.714734606481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45989.714734606481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45989.714734606481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45989.714734606481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45989.714734606481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45989.714734606481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45989.714734606481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45989.714734606481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45989.714734606481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45989.714734606481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45989.714734606481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45989.714734606481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45989.714734606481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45989.714734606481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45989.714734606481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45989.714734606481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45989.714734606481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45989.714734606481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45989.714734606481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45989.714734606481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45989.714734606481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45989.714734606481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45989.714734606481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45989.714734606481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45989.714734606481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45989.714734606481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45989.714734606481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45989.714734606481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45989.714734606481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45989.714734606481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45989.714734606481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45989.714734606481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45989.714734606481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45989.714734606481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45989.714734606481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45989.714734606481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45989.714734606481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45989.714734606481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45989.714734606481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45989.714734606481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45989.714734606481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45989.714734606481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45989.714734606481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45989.714734606481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45989.714734606481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45989.714734606481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45989.714734606481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45989.714734606481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45989.714734606481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45989.714734606481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45989.714734606481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45989.714734606481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45989.714734606481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45989.714734606481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45989.714734606481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45989.714734606481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45989.714734606481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45989.714734606481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45989.714734606481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45989.714734606481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45989.714734606481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45989.714734606481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45989.714734606481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45989.714734606481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45989.714734606481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45989.714734606481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45989.714734606481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45989.714734606481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45989.714734606481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45989.714734606481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45989.714734606481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45989.714734606481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45989.714734606481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45989.714734606481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45989.714734606481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45989.714734606481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45989.714734606481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45989.714734606481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45989.714734606481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45989.714734606481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45989.714734606481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45989.714734606481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45989.714734606481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45989.714734606481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45989.714734606481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45989.714734606481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45989.714734606481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45989.714734606481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45989.714734606481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45989.714734606481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39122</v>
      </c>
      <c r="B2" s="37" t="str">
        <f>IFERROR(VLOOKUP(D2,DB!A:K,11,0),"")</f>
        <v>R5</v>
      </c>
      <c r="C2" s="37">
        <v>3</v>
      </c>
      <c r="D2" s="103" t="s">
        <v>36011</v>
      </c>
      <c r="E2" s="37" t="s">
        <v>39021</v>
      </c>
      <c r="F2" s="38">
        <v>45891.832060185188</v>
      </c>
      <c r="G2" s="105">
        <f ca="1">IFERROR(NOW()-F2,"")</f>
        <v>97.882674421292904</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63.525857291664579</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41.053623495368811</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07">
        <v>45981.373298611114</v>
      </c>
      <c r="G5" s="108">
        <f ca="1">IFERROR(NOW()-F5,"")</f>
        <v>8.3414359953676467</v>
      </c>
      <c r="H5" s="146">
        <v>45981.360798611109</v>
      </c>
      <c r="I5" s="106" t="str">
        <f>IFERROR(VLOOKUP(D5,DB!A:F,6,0),"")</f>
        <v>SCECO</v>
      </c>
      <c r="J5" s="106" t="str">
        <f>IFERROR(VLOOKUP(D5,DB!A:G,7,0),"")</f>
        <v>Dead</v>
      </c>
      <c r="K5" s="106" t="s">
        <v>39129</v>
      </c>
      <c r="L5" s="106" t="str">
        <f>IFERROR(VLOOKUP(D5,DB!A:I,9,0),"")</f>
        <v>Latis</v>
      </c>
    </row>
    <row r="6" spans="1:13" ht="15.75">
      <c r="A6" s="37"/>
      <c r="B6" s="37" t="str">
        <f>IFERROR(VLOOKUP(D6,DB!A:K,11,0),"")</f>
        <v/>
      </c>
      <c r="C6" s="37"/>
      <c r="D6" s="150"/>
      <c r="E6" s="37"/>
      <c r="F6" s="38"/>
      <c r="G6" s="143">
        <f t="shared" ref="G6:G14" ca="1" si="2">IFERROR(NOW()-F6,"")</f>
        <v>45989.714734606481</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45989.714734606481</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45989.714734606481</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45989.714734606481</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45989.714734606481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45989.714734606481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45989.714734606481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45989.714734606481</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45989.714734606481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45989.714734606481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45989.714734606481</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45989.714734606481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45989.714734606481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45989.714734606481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45989.714734606481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45989.714734606481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45989.714734606481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45989.714734606481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45989.714734606481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45989.714734606481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45989.714734606481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45989.714734606481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45989.714734606481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45989.714734606481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45989.714734606481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45989.714734606481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45989.714734606481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45989.714734606481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45989.714734606481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45989.714734606481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45989.714734606481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45989.714734606481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45989.714734606481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45989.714734606481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45989.714734606481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45989.714734606481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45989.714734606481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45989.714734606481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45989.714734606481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45989.714734606481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45989.714734606481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45989.714734606481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45989.714734606481</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45989.714734606481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45989.714734606481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45989.714734606481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45989.714734606481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45989.714734606481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45989.714734606481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45989.714734606481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45989.714734606481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45989.714734606481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45989.714734606481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45989.714734606481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45989.714734606481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45989.714734606481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45989.714734606481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45989.714734606481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45989.714734606481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45989.714734606481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45989.714734606481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45989.714734606481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