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81" documentId="120_S{2AC9BD13-BADA-5192-A53E-5A8FF88502F6}" xr6:coauthVersionLast="47" xr6:coauthVersionMax="47" xr10:uidLastSave="{C325B490-0591-4655-95DB-07E506F48C5F}"/>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<sst xmlns="http://schemas.openxmlformats.org/spreadsheetml/2006/main" count="180268" uniqueCount="39120">
  <si>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</si>
  <si>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</si>
  <si>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</si>
  <si>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</si>
  <si>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</si>
  <si>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</si>
  <si>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</si>
  <si>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</si>
  <si>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</si>
  <si>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</si>
  <si>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</si>
  <si>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</si>
  <si>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</si>
  <si>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</si>
  <si>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</si>
  <si>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</si>
  <si>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</si>
  <si>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</si>
  <si>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</si>
  <si>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</si>
  <si>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</si>
  <si>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</si>
  <si>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</si>
  <si>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</si>
  <si>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</si>
  <si>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</si>
  <si>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</si>
  <si>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</si>
  <si>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</si>
  <si>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</si>
  <si>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</si>
  <si>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</si>
  <si>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</si>
  <si>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</si>
  <si>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</si>
  <si>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</si>
  <si>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</si>
  <si>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</si>
  <si>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</si>
  <si>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</si>
  <si>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</si>
  <si>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</si>
  <si>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</si>
  <si>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</si>
  <si>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</si>
  <si>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</si>
  <si>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</si>
  <si>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</si>
  <si>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</si>
  <si>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</si>
  <si>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</si>
  <si>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</si>
  <si>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</si>
  <si>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</si>
  <si>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</si>
  <si>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</si>
  <si>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</si>
  <si>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</si>
  <si>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</si>
  <si>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</si>
  <si>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</si>
  <si>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</si>
  <si>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</si>
  <si>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</si>
  <si>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</si>
  <si>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</si>
  <si>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</si>
  <si>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</si>
  <si>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</si>
  <si>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</si>
  <si>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</si>
  <si>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</si>
  <si>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</si>
  <si>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</si>
  <si>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</si>
  <si>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</si>
  <si>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</si>
  <si>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</si>
  <si>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</si>
  <si>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</si>
  <si>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</si>
  <si>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</si>
  <si>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</si>
  <si>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</si>
  <si>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</si>
  <si>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</si>
  <si>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</si>
  <si>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</si>
  <si>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</si>
  <si>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</si>
  <si>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</si>
  <si>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</si>
  <si>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</si>
  <si>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</si>
  <si>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</si>
  <si>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</si>
  <si>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</si>
  <si>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</si>
  <si>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</si>
  <si>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</si>
  <si>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</si>
  <si>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</si>
  <si>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</si>
  <si>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</si>
  <si>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</si>
  <si>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</si>
  <si>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</si>
  <si>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</si>
  <si>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</si>
  <si>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</si>
  <si>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</si>
  <si>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</si>
  <si>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</si>
  <si>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</si>
  <si>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</si>
  <si>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</si>
  <si>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</si>
  <si>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</si>
  <si>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</si>
  <si>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</si>
  <si>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</si>
  <si>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</si>
  <si>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</si>
  <si>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</si>
  <si>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</si>
  <si>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</si>
  <si>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</si>
  <si>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</si>
  <si>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</si>
  <si>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</si>
  <si>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</si>
  <si>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</si>
  <si>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</si>
  <si>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</si>
  <si>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</si>
  <si>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</si>
  <si>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</si>
  <si>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</si>
  <si>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</si>
  <si>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</si>
  <si>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</si>
  <si>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</si>
  <si>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</si>
  <si>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</si>
  <si>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</si>
  <si>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</si>
  <si>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</si>
  <si>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</si>
  <si>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</si>
  <si>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</si>
  <si>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</si>
  <si>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</si>
  <si>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</si>
  <si>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</si>
  <si>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</si>
  <si>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</si>
  <si>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</si>
  <si>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</si>
  <si>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</si>
  <si>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</si>
  <si>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</si>
  <si>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</si>
  <si>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</si>
  <si>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</si>
  <si>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</si>
  <si>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</si>
  <si>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</si>
  <si>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</si>
  <si>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</si>
  <si>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</si>
  <si>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</si>
  <si>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</si>
  <si>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</si>
  <si>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</si>
  <si>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</si>
  <si>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</si>
  <si>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</si>
  <si>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</si>
  <si>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</si>
  <si>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</si>
  <si>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</si>
  <si>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</si>
  <si>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</si>
  <si>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</si>
  <si>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</si>
  <si>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</si>
  <si>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</si>
  <si>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</si>
  <si>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</si>
  <si>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</si>
  <si>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</si>
  <si>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</si>
  <si>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</si>
  <si>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</si>
  <si>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</si>
  <si>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</si>
  <si>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</si>
  <si>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</si>
  <si>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</si>
  <si>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</si>
  <si>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</si>
  <si>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</si>
  <si>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</si>
  <si>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</si>
  <si>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</si>
  <si>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</si>
  <si>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</si>
  <si>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</si>
  <si>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</si>
  <si>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</si>
  <si>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</si>
  <si>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</si>
  <si>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</si>
  <si>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</si>
  <si>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</si>
  <si>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</si>
  <si>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</si>
  <si>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</si>
  <si>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</si>
  <si>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</si>
  <si>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</si>
  <si>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</si>
  <si>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</si>
  <si>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</si>
  <si>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</si>
  <si>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</si>
  <si>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</si>
  <si>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</si>
  <si>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</si>
  <si>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</si>
  <si>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</si>
  <si>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</si>
  <si>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</si>
  <si>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</si>
  <si>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</si>
  <si>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</si>
  <si>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</si>
  <si>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</si>
  <si>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</si>
  <si>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</si>
  <si>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</si>
  <si>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</si>
  <si>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</si>
  <si>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</si>
  <si>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</si>
  <si>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</si>
  <si>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</si>
  <si>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</si>
  <si>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</si>
  <si>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</si>
  <si>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</si>
  <si>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</si>
  <si>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</si>
  <si>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</si>
  <si>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</si>
  <si>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</si>
  <si>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</si>
  <si>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</si>
  <si>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</si>
  <si>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</si>
  <si>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</si>
  <si>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</si>
  <si>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</si>
  <si>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</si>
  <si>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</si>
  <si>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</si>
  <si>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</si>
  <si>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</si>
  <si>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</si>
  <si>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</si>
  <si>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</si>
  <si>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</si>
  <si>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</si>
  <si>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</si>
  <si>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</si>
  <si>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</si>
  <si>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</si>
  <si>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</si>
  <si>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</si>
  <si>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</si>
  <si>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</si>
  <si>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</si>
  <si>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</si>
  <si>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</si>
  <si>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</si>
  <si>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</si>
  <si>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</si>
  <si>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</si>
  <si>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</si>
  <si>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</si>
  <si>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</si>
  <si>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</si>
  <si>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</si>
  <si>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</si>
  <si>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</si>
  <si>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</si>
  <si>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</si>
  <si>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</si>
  <si>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</si>
  <si>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</si>
  <si>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</si>
  <si>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</si>
  <si>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</si>
  <si>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</si>
  <si>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</si>
  <si>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</si>
  <si>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</si>
  <si>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</si>
  <si>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</si>
  <si>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</si>
  <si>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</si>
  <si>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</si>
  <si>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</si>
  <si>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</si>
  <si>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</si>
  <si>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</si>
  <si>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</si>
  <si>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</si>
  <si>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</si>
  <si>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</si>
  <si>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</si>
  <si>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</si>
  <si>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</si>
  <si>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</si>
  <si>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</si>
  <si>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</si>
  <si>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</si>
  <si>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</si>
  <si>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</si>
  <si>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</si>
  <si>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</si>
  <si>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</si>
  <si>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</si>
  <si>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</si>
  <si>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</si>
  <si>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</si>
  <si>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</si>
  <si>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</si>
  <si>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</si>
  <si>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</si>
  <si>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</si>
  <si>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</si>
  <si>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</si>
  <si>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</si>
  <si>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</si>
  <si>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</si>
  <si>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</si>
  <si>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</si>
  <si>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</si>
  <si>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</si>
  <si>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</si>
  <si>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</si>
  <si>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</si>
  <si>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</si>
  <si>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</si>
  <si>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</si>
  <si>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</si>
  <si>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</si>
  <si>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</si>
  <si>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</si>
  <si>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</si>
  <si>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</si>
  <si>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</si>
  <si>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</si>
  <si>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</si>
  <si>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</si>
  <si>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</si>
  <si>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</si>
  <si>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</si>
  <si>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</si>
  <si>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</si>
  <si>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</si>
  <si>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</si>
  <si>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</si>
  <si>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</si>
  <si>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</si>
  <si>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</si>
  <si>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</si>
  <si>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</si>
  <si>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</si>
  <si>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</si>
  <si>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</si>
  <si>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</si>
  <si>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</si>
  <si>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</si>
  <si>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</si>
  <si>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</si>
  <si>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</si>
  <si>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</si>
  <si>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</si>
  <si>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</si>
  <si>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</si>
  <si>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</si>
  <si>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</si>
  <si>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</si>
  <si>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</si>
  <si>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</si>
  <si>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</si>
  <si>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</si>
  <si>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</si>
  <si>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</si>
  <si>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</si>
  <si>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</si>
  <si>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</si>
  <si>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</si>
  <si>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</si>
  <si>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</si>
  <si>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</si>
  <si>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</si>
  <si>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</si>
  <si>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</si>
  <si>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</si>
  <si>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</si>
  <si>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</si>
  <si>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</si>
  <si>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</si>
  <si>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</si>
  <si>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</si>
  <si>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</si>
  <si>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</si>
  <si>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</si>
  <si>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</si>
  <si>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</si>
  <si>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</si>
  <si>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</si>
  <si>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</si>
  <si>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</si>
  <si>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</si>
  <si>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</si>
  <si>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</si>
  <si>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</si>
  <si>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</si>
  <si>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</si>
  <si>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</si>
  <si>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</si>
  <si>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</si>
  <si>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</si>
  <si>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</si>
  <si>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</si>
  <si>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</si>
  <si>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</si>
  <si>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</si>
  <si>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</si>
  <si>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</si>
  <si>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</si>
  <si>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</si>
  <si>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</si>
  <si>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</si>
  <si>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</si>
  <si>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</si>
  <si>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</si>
  <si>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</si>
  <si>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</si>
  <si>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</si>
  <si>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</si>
  <si>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</si>
  <si>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</si>
  <si>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</si>
  <si>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</si>
  <si>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</si>
  <si>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</si>
  <si>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</si>
  <si>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</si>
  <si>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</si>
  <si>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</si>
  <si>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</si>
  <si>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</si>
  <si>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</si>
  <si>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</si>
  <si>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</si>
  <si>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</si>
  <si>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</si>
  <si>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</si>
  <si>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</si>
  <si>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</si>
  <si>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</si>
  <si>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</si>
  <si>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</si>
  <si>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</si>
  <si>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</si>
  <si>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</si>
  <si>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</si>
  <si>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</si>
  <si>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</si>
  <si>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</si>
  <si>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</si>
  <si>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</si>
  <si>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</si>
  <si>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</si>
  <si>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</si>
  <si>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</si>
  <si>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</si>
  <si>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</si>
  <si>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</si>
  <si>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</si>
  <si>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</si>
  <si>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</si>
  <si>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</si>
  <si>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</si>
  <si>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</si>
  <si>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</si>
  <si>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</si>
  <si>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</si>
  <si>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</si>
  <si>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</si>
  <si>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</si>
  <si>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</si>
  <si>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</si>
  <si>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</si>
  <si>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</si>
  <si>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</si>
  <si>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</si>
  <si>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</si>
  <si>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</si>
  <si>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</si>
  <si>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</si>
  <si>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</si>
  <si>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</si>
  <si>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</si>
  <si>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</si>
  <si>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</si>
  <si>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</si>
  <si>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</si>
  <si>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</si>
  <si>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</si>
  <si>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</si>
  <si>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</si>
  <si>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</si>
  <si>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</si>
  <si>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</si>
  <si>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</si>
  <si>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</si>
  <si>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</si>
  <si>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</si>
  <si>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</si>
  <si>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</si>
  <si>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</si>
  <si>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</si>
  <si>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</si>
  <si>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</si>
  <si>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</si>
  <si>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</si>
  <si>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</si>
  <si>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</si>
  <si>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</si>
  <si>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</si>
  <si>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</si>
  <si>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</si>
  <si>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</si>
  <si>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</si>
  <si>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</si>
  <si>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</si>
  <si>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</si>
  <si>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</si>
  <si>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</si>
  <si>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</si>
  <si>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</si>
  <si>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</si>
  <si>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</si>
  <si>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</si>
  <si>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</si>
  <si>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</si>
  <si>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</si>
  <si>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</si>
  <si>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</si>
  <si>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</si>
  <si>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</si>
  <si>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</si>
  <si>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</si>
  <si>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</si>
  <si>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</si>
  <si>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</si>
  <si>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</si>
  <si>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</si>
  <si>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</si>
  <si>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</si>
  <si>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</si>
  <si>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</si>
  <si>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</si>
  <si>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</si>
  <si>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</si>
  <si>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</si>
  <si>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</si>
  <si>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</si>
  <si>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</si>
  <si>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</si>
  <si>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</si>
  <si>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</si>
  <si>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</si>
  <si>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</si>
  <si>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</si>
  <si>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</si>
  <si>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</si>
  <si>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</si>
  <si>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</si>
  <si>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</si>
  <si>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</si>
  <si>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</si>
  <si>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</si>
  <si>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</si>
  <si>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</si>
  <si>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</si>
  <si>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</si>
  <si>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</si>
  <si>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</si>
  <si>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</si>
  <si>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</si>
  <si>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</si>
  <si>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</si>
  <si>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</si>
  <si>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</si>
  <si>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</si>
  <si>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</si>
  <si>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</si>
  <si>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</si>
  <si>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</si>
  <si>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</si>
  <si>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</si>
  <si>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</si>
  <si>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</si>
  <si>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</si>
  <si>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</si>
  <si>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</si>
  <si>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</si>
  <si>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</si>
  <si>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</si>
  <si>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</si>
  <si>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</si>
  <si>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</si>
  <si>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</si>
  <si>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</si>
  <si>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</si>
  <si>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</si>
  <si>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</si>
  <si>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</si>
  <si>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</si>
  <si>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</si>
  <si>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</si>
  <si>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</si>
  <si>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</si>
  <si>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</si>
  <si>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</si>
  <si>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</si>
  <si>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</si>
  <si>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</si>
  <si>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</si>
  <si>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</si>
  <si>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</si>
  <si>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</si>
  <si>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</si>
  <si>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</si>
  <si>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</si>
  <si>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</si>
  <si>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</si>
  <si>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</si>
  <si>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</si>
  <si>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</si>
  <si>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</si>
  <si>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</si>
  <si>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</si>
  <si>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</si>
  <si>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</si>
  <si>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</si>
  <si>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</si>
  <si>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</si>
  <si>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</si>
  <si>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</si>
  <si>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</si>
  <si>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</si>
  <si>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</si>
  <si>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</si>
  <si>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</si>
  <si>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</si>
  <si>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</si>
  <si>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</si>
  <si>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</si>
  <si>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</si>
  <si>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</si>
  <si>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</si>
  <si>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</si>
  <si>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</si>
  <si>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</si>
  <si>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</si>
  <si>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</si>
  <si>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</si>
  <si>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</si>
  <si>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</si>
  <si>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</si>
  <si>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</si>
  <si>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</si>
  <si>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</si>
  <si>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</si>
  <si>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</si>
  <si>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</si>
  <si>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</si>
  <si>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</si>
  <si>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</si>
  <si>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</si>
  <si>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</si>
  <si>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</si>
  <si>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</si>
  <si>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</si>
  <si>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</si>
  <si>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</si>
  <si>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</si>
  <si>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</si>
  <si>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</si>
  <si>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</si>
  <si>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</si>
  <si>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</si>
  <si>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</si>
  <si>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</si>
  <si>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</si>
  <si>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</si>
  <si>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</si>
  <si>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</si>
  <si>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</si>
  <si>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</si>
  <si>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</si>
  <si>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</si>
  <si>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</si>
  <si>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</si>
  <si>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</si>
  <si>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</si>
  <si>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</si>
  <si>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</si>
  <si>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</si>
  <si>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</si>
  <si>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</si>
  <si>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</si>
  <si>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</si>
  <si>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</si>
  <si>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</si>
  <si>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</si>
  <si>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</si>
  <si>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</si>
  <si>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</si>
  <si>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</si>
  <si>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</si>
  <si>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</si>
  <si>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</si>
  <si>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</si>
  <si>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</si>
  <si>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</si>
  <si>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</si>
  <si>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</si>
  <si>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</si>
  <si>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</si>
  <si>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</si>
  <si>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</si>
  <si>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</si>
  <si>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</si>
  <si>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</si>
  <si>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</si>
  <si>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</si>
  <si>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</si>
  <si>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</si>
  <si>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</si>
  <si>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</si>
  <si>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</si>
  <si>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</si>
  <si>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</si>
  <si>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</si>
  <si>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</si>
  <si>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</si>
  <si>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</si>
  <si>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</si>
  <si>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</si>
  <si>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</si>
  <si>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</si>
  <si>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</si>
  <si>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</si>
  <si>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</si>
  <si>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</si>
  <si>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</si>
  <si>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</si>
  <si>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</si>
  <si>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</si>
  <si>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</si>
  <si>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</si>
  <si>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</si>
  <si>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</si>
  <si>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</si>
  <si>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</si>
  <si>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</si>
  <si>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</si>
  <si>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</si>
  <si>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</si>
  <si>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</si>
  <si>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</si>
  <si>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</si>
  <si>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</si>
  <si>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</si>
  <si>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</si>
  <si>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</si>
  <si>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</si>
  <si>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</si>
  <si>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</si>
  <si>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</si>
  <si>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</si>
  <si>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</si>
  <si>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</si>
  <si>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</si>
  <si>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</si>
  <si>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</si>
  <si>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</si>
  <si>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</si>
  <si>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</si>
  <si>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</si>
  <si>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</si>
  <si>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</si>
  <si>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</si>
  <si>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</si>
  <si>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</si>
  <si>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</si>
  <si>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</si>
  <si>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</si>
  <si>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</si>
  <si>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</si>
  <si>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</si>
  <si>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</si>
  <si>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</si>
  <si>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</si>
  <si>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</si>
  <si>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</si>
  <si>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</si>
  <si>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</si>
  <si>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</si>
  <si>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</si>
  <si>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</si>
  <si>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</si>
  <si>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</si>
  <si>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</si>
  <si>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</si>
  <si>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</si>
  <si>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</si>
  <si>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</si>
  <si>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</si>
  <si>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</si>
  <si>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</si>
  <si>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</si>
  <si>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</si>
  <si>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</si>
  <si>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</si>
  <si>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</si>
  <si>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</si>
  <si>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</si>
  <si>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</si>
  <si>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</si>
  <si>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</si>
  <si>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</si>
  <si>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</si>
  <si>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</si>
  <si>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</si>
  <si>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</si>
  <si>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</si>
  <si>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</si>
  <si>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</si>
  <si>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</si>
  <si>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</si>
  <si>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</si>
  <si>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</si>
  <si>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</si>
  <si>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</si>
  <si>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</si>
  <si>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</si>
  <si>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</si>
  <si>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</si>
  <si>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</si>
  <si>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</si>
  <si>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</si>
  <si>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</si>
  <si>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</si>
  <si>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</si>
  <si>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</si>
  <si>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</si>
  <si>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</si>
  <si>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</si>
  <si>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</si>
  <si>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</si>
  <si>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</si>
  <si>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</si>
  <si>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</si>
  <si>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</si>
  <si>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</si>
  <si>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</si>
  <si>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</si>
  <si>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</si>
  <si>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</si>
  <si>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</si>
  <si>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</si>
  <si>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</si>
  <si>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</si>
  <si>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</si>
  <si>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</si>
  <si>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</si>
  <si>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</si>
  <si>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</si>
  <si>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</si>
  <si>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</si>
  <si>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</si>
  <si>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</si>
  <si>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</si>
  <si>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</si>
  <si>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</si>
  <si>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</si>
  <si>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</si>
  <si>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</si>
  <si>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</si>
  <si>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</si>
  <si>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</si>
  <si>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</si>
  <si>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</si>
  <si>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</si>
  <si>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</si>
  <si>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</si>
  <si>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</si>
  <si>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</si>
  <si>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</si>
  <si>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</si>
  <si>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</si>
  <si>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</si>
  <si>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</si>
  <si>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</si>
  <si>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</si>
  <si>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</si>
  <si>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</si>
  <si>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</si>
  <si>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</si>
  <si>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</si>
  <si>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</si>
  <si>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</si>
  <si>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</si>
  <si>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</si>
  <si>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</si>
  <si>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</si>
  <si>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</si>
  <si>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</si>
  <si>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</si>
  <si>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</si>
  <si>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</si>
  <si>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</si>
  <si>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</si>
  <si>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</si>
  <si>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</si>
  <si>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</si>
  <si>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</si>
  <si>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</si>
  <si>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</si>
  <si>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</si>
  <si>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</si>
  <si>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</si>
  <si>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</si>
  <si>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</si>
  <si>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</si>
  <si>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</si>
  <si>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</si>
  <si>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</si>
  <si>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</si>
  <si>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</si>
  <si>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</si>
  <si>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</si>
  <si>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</si>
  <si>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</si>
  <si>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</si>
  <si>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</si>
  <si>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</si>
  <si>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</si>
  <si>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</si>
  <si>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</si>
  <si>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</si>
  <si>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</si>
  <si>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</si>
  <si>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</si>
  <si>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</si>
  <si>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</si>
  <si>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</si>
  <si>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</si>
  <si>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</si>
  <si>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</si>
  <si>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</si>
  <si>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</si>
  <si>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</si>
  <si>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</si>
  <si>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</si>
  <si>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</si>
  <si>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</si>
  <si>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</si>
  <si>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</si>
  <si>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</si>
  <si>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</si>
  <si>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</si>
  <si>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</si>
  <si>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</si>
  <si>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</si>
  <si>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</si>
  <si>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</si>
  <si>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</si>
  <si>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</si>
  <si>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</si>
  <si>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</si>
  <si>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</si>
  <si>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</si>
  <si>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</si>
  <si>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</si>
  <si>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</si>
  <si>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</si>
  <si>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</si>
  <si>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</si>
  <si>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</si>
  <si>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</si>
  <si>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</si>
  <si>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</si>
  <si>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</si>
  <si>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</si>
  <si>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</si>
  <si>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</si>
  <si>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</si>
  <si>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</si>
  <si>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</si>
  <si>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</si>
  <si>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</si>
  <si>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</si>
  <si>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</si>
  <si>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</si>
  <si>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</si>
  <si>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</si>
  <si>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</si>
  <si>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</si>
  <si>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</si>
  <si>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</si>
  <si>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</si>
  <si>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</si>
  <si>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</si>
  <si>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</si>
  <si>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</si>
  <si>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</si>
  <si>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</si>
  <si>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</si>
  <si>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</si>
  <si>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</si>
  <si>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</si>
  <si>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</si>
  <si>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</si>
  <si>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</si>
  <si>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</si>
  <si>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</si>
  <si>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</si>
  <si>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</si>
  <si>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</si>
  <si>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</si>
  <si>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</si>
  <si>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</si>
  <si>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</si>
  <si>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</si>
  <si>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</si>
  <si>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</si>
  <si>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</si>
  <si>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</si>
  <si>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</si>
  <si>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</si>
  <si>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</si>
  <si>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</si>
  <si>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</si>
  <si>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</si>
  <si>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</si>
  <si>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</si>
  <si>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</si>
  <si>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</si>
  <si>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</si>
  <si>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</si>
  <si>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</si>
  <si>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</si>
  <si>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</si>
  <si>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</si>
  <si>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</si>
  <si>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</si>
  <si>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</si>
  <si>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</si>
  <si>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</si>
  <si>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</si>
  <si>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</si>
  <si>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</si>
  <si>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</si>
  <si>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</si>
  <si>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</si>
  <si>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</si>
  <si>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</si>
  <si>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</si>
  <si>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</si>
  <si>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</si>
  <si>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</si>
  <si>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</si>
  <si>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</si>
  <si>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</si>
  <si>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</si>
  <si>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</si>
  <si>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</si>
  <si>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</si>
  <si>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</si>
  <si>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</si>
  <si>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</si>
  <si>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</si>
  <si>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</si>
  <si>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</si>
  <si>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</si>
  <si>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</si>
  <si>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</si>
  <si>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</si>
  <si>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</si>
  <si>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</si>
  <si>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</si>
  <si>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</si>
  <si>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</si>
  <si>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</si>
  <si>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</si>
  <si>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</si>
  <si>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</si>
  <si>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</si>
  <si>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</si>
  <si>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</si>
  <si>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</si>
  <si>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</si>
  <si>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</si>
  <si>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</si>
  <si>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</si>
  <si>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</si>
  <si>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</si>
  <si>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</si>
  <si>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</si>
  <si>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</si>
  <si>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</si>
  <si>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</si>
  <si>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</si>
  <si>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</si>
  <si>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</si>
  <si>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</si>
  <si>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</si>
  <si>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</si>
  <si>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</si>
  <si>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</si>
  <si>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</si>
  <si>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</si>
  <si>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</si>
  <si>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</si>
  <si>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</si>
  <si>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</si>
  <si>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</si>
  <si>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</si>
  <si>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</si>
  <si>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</si>
  <si>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</si>
  <si>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</si>
  <si>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</si>
  <si>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</si>
  <si>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</si>
  <si>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</si>
  <si>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</si>
  <si>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</si>
  <si>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</si>
  <si>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</si>
  <si>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</si>
  <si>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</si>
  <si>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</si>
  <si>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</si>
  <si>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</si>
  <si>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</si>
  <si>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</si>
  <si>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</si>
  <si>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</si>
  <si>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</si>
  <si>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</si>
  <si>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</si>
  <si>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</si>
  <si>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</si>
  <si>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</si>
  <si>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</si>
  <si>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</si>
  <si>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</si>
  <si>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</si>
  <si>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</si>
  <si>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</si>
  <si>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</si>
  <si>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</si>
  <si>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</si>
  <si>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</si>
  <si>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</si>
  <si>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</si>
  <si>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</si>
  <si>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</si>
  <si>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</si>
  <si>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</si>
  <si>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</si>
  <si>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</si>
  <si>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</si>
  <si>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</si>
  <si>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</si>
  <si>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</si>
  <si>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</si>
  <si>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</si>
  <si>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</si>
  <si>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</si>
  <si>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</si>
  <si>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</si>
  <si>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</si>
  <si>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</si>
  <si>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</si>
  <si>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</si>
  <si>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</si>
  <si>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</si>
  <si>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</si>
  <si>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</si>
  <si>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</si>
  <si>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</si>
  <si>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</si>
  <si>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</si>
  <si>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</si>
  <si>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</si>
  <si>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</si>
  <si>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</si>
  <si>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</si>
  <si>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</si>
  <si>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</si>
  <si>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</si>
  <si>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</si>
  <si>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</si>
  <si>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</si>
  <si>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</si>
  <si>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</si>
  <si>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</si>
  <si>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</si>
  <si>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</si>
  <si>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</si>
  <si>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</si>
  <si>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</si>
  <si>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</si>
  <si>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</si>
  <si>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</si>
  <si>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</si>
  <si>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</si>
  <si>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</si>
  <si>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</si>
  <si>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</si>
  <si>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</si>
  <si>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</si>
  <si>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</si>
  <si>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</si>
  <si>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</si>
  <si>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</si>
  <si>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</si>
  <si>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</si>
  <si>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</si>
  <si>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</si>
  <si>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</si>
  <si>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</si>
  <si>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</si>
  <si>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</si>
  <si>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</si>
  <si>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</si>
  <si>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</si>
  <si>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</si>
  <si>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</si>
  <si>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</si>
  <si>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</si>
  <si>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</si>
  <si>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</si>
  <si>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</si>
  <si>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</si>
  <si>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</si>
  <si>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</si>
  <si>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</si>
  <si>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</si>
  <si>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</si>
  <si>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</si>
  <si>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</si>
  <si>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</si>
  <si>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</si>
  <si>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</si>
  <si>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</si>
  <si>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</si>
  <si>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</si>
  <si>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</si>
  <si>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</si>
  <si>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</si>
  <si>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</si>
  <si>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</si>
  <si>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</si>
  <si>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</si>
  <si>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</si>
  <si>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</si>
  <si>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</si>
  <si>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</si>
  <si>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</si>
  <si>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</si>
  <si>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</si>
  <si>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</si>
  <si>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</si>
  <si>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</si>
  <si>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</si>
  <si>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</si>
  <si>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</si>
  <si>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</si>
  <si>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</si>
  <si>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</si>
  <si>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</si>
  <si>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</si>
  <si>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</si>
  <si>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</si>
  <si>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</si>
  <si>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</si>
  <si>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</si>
  <si>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</si>
  <si>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</si>
  <si>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</si>
  <si>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</si>
  <si>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</si>
  <si>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</si>
  <si>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</si>
  <si>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</si>
  <si>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</si>
  <si>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</si>
  <si>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</si>
  <si>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</si>
  <si>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</si>
  <si>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</si>
  <si>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</si>
  <si>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</si>
  <si>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</si>
  <si>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</si>
  <si>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</si>
  <si>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</si>
  <si>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</si>
  <si>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</si>
  <si>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</si>
  <si>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</si>
  <si>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</si>
  <si>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</si>
  <si>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</si>
  <si>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</si>
  <si>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</si>
  <si>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</si>
  <si>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</si>
  <si>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</si>
  <si>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</si>
  <si>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</si>
  <si>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</si>
  <si>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</si>
  <si>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</si>
  <si>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</si>
  <si>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</si>
  <si>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</si>
  <si>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</si>
  <si>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</si>
  <si>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</si>
  <si>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</si>
  <si>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</si>
  <si>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</si>
  <si>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</si>
  <si>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</si>
  <si>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</si>
  <si>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</si>
  <si>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</si>
  <si>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</si>
  <si>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</si>
  <si>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</si>
  <si>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</si>
  <si>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</si>
  <si>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</si>
  <si>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</si>
  <si>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</si>
  <si>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</si>
  <si>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</si>
  <si>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</si>
  <si>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</si>
  <si>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</si>
  <si>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</si>
  <si>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</si>
  <si>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</si>
  <si>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</si>
  <si>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</si>
  <si>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</si>
  <si>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</si>
  <si>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</si>
  <si>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</si>
  <si>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</si>
  <si>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</si>
  <si>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</si>
  <si>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</si>
  <si>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</si>
  <si>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</si>
  <si>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</si>
  <si>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</si>
  <si>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</si>
  <si>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</si>
  <si>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</si>
  <si>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</si>
  <si>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</si>
  <si>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</si>
  <si>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</si>
  <si>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</si>
  <si>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</si>
  <si>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</si>
  <si>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</si>
  <si>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</si>
  <si>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</si>
  <si>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</si>
  <si>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</si>
  <si>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</si>
  <si>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</si>
  <si>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</si>
  <si>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</si>
  <si>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</si>
  <si>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</si>
  <si>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</si>
  <si>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</si>
  <si>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</si>
  <si>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</si>
  <si>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</si>
  <si>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</si>
  <si>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</si>
  <si>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</si>
  <si>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</si>
  <si>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</si>
  <si>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</si>
  <si>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</si>
  <si>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</si>
  <si>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</si>
  <si>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</si>
  <si>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</si>
  <si>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</si>
  <si>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</si>
  <si>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</si>
  <si>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</si>
  <si>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</si>
  <si>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</si>
  <si>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</si>
  <si>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</si>
  <si>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</si>
  <si>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</si>
  <si>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</si>
  <si>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</si>
  <si>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</si>
  <si>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</si>
  <si>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</si>
  <si>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</si>
  <si>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</si>
  <si>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</si>
  <si>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</si>
  <si>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</si>
  <si>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</si>
  <si>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</si>
  <si>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</si>
  <si>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</si>
  <si>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</si>
  <si>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</si>
  <si>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</si>
  <si>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</si>
  <si>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</si>
  <si>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</si>
  <si>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</si>
  <si>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</si>
  <si>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</si>
  <si>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</si>
  <si>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</si>
  <si>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</si>
  <si>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</si>
  <si>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</si>
  <si>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</si>
  <si>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</si>
  <si>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</si>
  <si>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</si>
  <si>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</si>
  <si>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</si>
  <si>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</si>
  <si>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</si>
  <si>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</si>
  <si>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</si>
  <si>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</si>
  <si>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</si>
  <si>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</si>
  <si>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</si>
  <si>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</si>
  <si>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</si>
  <si>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</si>
  <si>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</si>
  <si>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</si>
  <si>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</si>
  <si>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</si>
  <si>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</si>
  <si>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</si>
  <si>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</si>
  <si>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</si>
  <si>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</si>
  <si>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</si>
  <si>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</si>
  <si>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</si>
  <si>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</si>
  <si>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</si>
  <si>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</si>
  <si>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</si>
  <si>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</si>
  <si>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</si>
  <si>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</si>
  <si>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</si>
  <si>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</si>
  <si>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</si>
  <si>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</si>
  <si>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</si>
  <si>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</si>
  <si>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</si>
  <si>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</si>
  <si>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</si>
  <si>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</si>
  <si>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</si>
  <si>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</si>
  <si>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</si>
  <si>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</si>
  <si>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</si>
  <si>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</si>
  <si>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</si>
  <si>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</si>
  <si>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</si>
  <si>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</si>
  <si>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</si>
  <si>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</si>
  <si>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</si>
  <si>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</si>
  <si>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</si>
  <si>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</si>
  <si>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</si>
  <si>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</si>
  <si>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</si>
  <si>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</si>
  <si>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</si>
  <si>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</si>
  <si>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</si>
  <si>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</si>
  <si>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</si>
  <si>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</si>
  <si>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</si>
  <si>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</si>
  <si>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</si>
  <si>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</si>
  <si>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</si>
  <si>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</si>
  <si>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</si>
  <si>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</si>
  <si>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</si>
  <si>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</si>
  <si>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</si>
  <si>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</si>
  <si>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</si>
  <si>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</si>
  <si>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</si>
  <si>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</si>
  <si>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</si>
  <si>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</si>
  <si>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</si>
  <si>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</si>
  <si>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</si>
  <si>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</si>
  <si>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</si>
  <si>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</si>
  <si>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</si>
  <si>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</si>
  <si>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</si>
  <si>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</si>
  <si>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</si>
  <si>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</si>
  <si>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</si>
  <si>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</si>
  <si>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</si>
  <si>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</si>
  <si>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</si>
  <si>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</si>
  <si>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</si>
  <si>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</si>
  <si>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</si>
  <si>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</si>
  <si>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</si>
  <si>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</si>
  <si>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</si>
  <si>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</si>
  <si>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</si>
  <si>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</si>
  <si>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</si>
  <si>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</si>
  <si>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</si>
  <si>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</si>
  <si>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</si>
  <si>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</si>
  <si>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</si>
  <si>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</si>
  <si>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</si>
  <si>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</si>
  <si>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</si>
  <si>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</si>
  <si>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</si>
  <si>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</si>
  <si>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</si>
  <si>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</si>
  <si>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</si>
  <si>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</si>
  <si>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</si>
  <si>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</si>
  <si>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</si>
  <si>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</si>
  <si>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</si>
  <si>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</si>
  <si>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</si>
  <si>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</si>
  <si>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</si>
  <si>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</si>
  <si>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</si>
  <si>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</si>
  <si>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</si>
  <si>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</si>
  <si>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</si>
  <si>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</si>
  <si>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</si>
  <si>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</si>
  <si>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</si>
  <si>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</si>
  <si>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</si>
  <si>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</si>
  <si>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</si>
  <si>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</si>
  <si>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</si>
  <si>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</si>
  <si>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</si>
  <si>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</si>
  <si>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</si>
  <si>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</si>
  <si>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</si>
  <si>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</si>
  <si>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</si>
  <si>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</si>
  <si>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</si>
  <si>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</si>
  <si>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</si>
  <si>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</si>
  <si>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</si>
  <si>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</si>
  <si>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</si>
  <si>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</si>
  <si>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</si>
  <si>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</si>
  <si>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</si>
  <si>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</si>
  <si>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</si>
  <si>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</si>
  <si>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</si>
  <si>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</si>
  <si>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</si>
  <si>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</si>
  <si>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</si>
  <si>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</si>
  <si>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</si>
  <si>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</si>
  <si>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</si>
  <si>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</si>
  <si>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</si>
  <si>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</si>
  <si>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</si>
  <si>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</si>
  <si>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</si>
  <si>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</si>
  <si>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</si>
  <si>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</si>
  <si>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</si>
  <si>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</si>
  <si>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</si>
  <si>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</si>
  <si>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</si>
  <si>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</si>
  <si>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</si>
  <si>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</si>
  <si>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</si>
  <si>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</si>
  <si>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</si>
  <si>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</si>
  <si>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</si>
  <si>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</si>
  <si>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</si>
  <si>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</si>
  <si>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</si>
  <si>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</si>
  <si>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</si>
  <si>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</si>
  <si>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</si>
  <si>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</si>
  <si>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</si>
  <si>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</si>
  <si>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</si>
  <si>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</si>
  <si>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</si>
  <si>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</si>
  <si>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</si>
  <si>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</si>
  <si>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</si>
  <si>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</si>
  <si>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</si>
  <si>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</si>
  <si>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</si>
  <si>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</si>
  <si>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</si>
  <si>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</si>
  <si>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</si>
  <si>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</si>
  <si>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</si>
  <si>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</si>
  <si>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</si>
  <si>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</si>
  <si>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</si>
  <si>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</si>
  <si>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</si>
  <si>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</si>
  <si>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</si>
  <si>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</si>
  <si>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</si>
  <si>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</si>
  <si>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</si>
  <si>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</si>
  <si>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</si>
  <si>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</si>
  <si>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</si>
  <si>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</si>
  <si>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</si>
  <si>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</si>
  <si>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</si>
  <si>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</si>
  <si>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</si>
  <si>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</si>
  <si>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</si>
  <si>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</si>
  <si>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</si>
  <si>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</si>
  <si>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</si>
  <si>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</si>
  <si>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</si>
  <si>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</si>
  <si>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</si>
  <si>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</si>
  <si>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</si>
  <si>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</si>
  <si>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</si>
  <si>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</si>
  <si>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</si>
  <si>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</si>
  <si>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</si>
  <si>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</si>
  <si>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</si>
  <si>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</si>
  <si>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</si>
  <si>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</si>
  <si>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</si>
  <si>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</si>
  <si>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</si>
  <si>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</si>
  <si>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</si>
  <si>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</si>
  <si>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</si>
  <si>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</si>
  <si>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</si>
  <si>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</si>
  <si>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</si>
  <si>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</si>
  <si>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</si>
  <si>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</si>
  <si>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</si>
  <si>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</si>
  <si>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</si>
  <si>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</si>
  <si>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</si>
  <si>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</si>
  <si>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</si>
  <si>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</si>
  <si>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</si>
  <si>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</si>
  <si>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</si>
  <si>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</si>
  <si>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</si>
  <si>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</si>
  <si>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</si>
  <si>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</si>
  <si>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</si>
  <si>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</si>
  <si>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</si>
  <si>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</si>
  <si>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</si>
  <si>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</si>
  <si>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</si>
  <si>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</si>
  <si>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</si>
  <si>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</si>
  <si>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</si>
  <si>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</si>
  <si>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</si>
  <si>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</si>
  <si>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</si>
  <si>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</si>
  <si>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</si>
  <si>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</si>
  <si>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</si>
  <si>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</si>
  <si>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</si>
  <si>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</si>
  <si>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</si>
  <si>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</si>
  <si>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</si>
  <si>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</si>
  <si>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</si>
  <si>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</si>
  <si>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</si>
  <si>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</si>
  <si>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</si>
  <si>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</si>
  <si>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</si>
  <si>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</si>
  <si>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</si>
  <si>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</si>
  <si>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</si>
  <si>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</si>
  <si>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</si>
  <si>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</si>
  <si>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</si>
  <si>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</si>
  <si>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</si>
  <si>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</si>
  <si>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</si>
  <si>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</si>
  <si>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</si>
  <si>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</si>
  <si>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</si>
  <si>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</si>
  <si>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</si>
  <si>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</si>
  <si>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</si>
  <si>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</si>
  <si>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</si>
  <si>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</si>
  <si>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</si>
  <si>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</si>
  <si>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</si>
  <si>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</si>
  <si>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</si>
  <si>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</si>
  <si>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</si>
  <si>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</si>
  <si>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</si>
  <si>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</si>
  <si>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</si>
  <si>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</si>
  <si>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</si>
  <si>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</si>
  <si>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</si>
  <si>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</si>
  <si>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</si>
  <si>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</si>
  <si>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</si>
  <si>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</si>
  <si>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</si>
  <si>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</si>
  <si>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</si>
  <si>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</si>
  <si>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</si>
  <si>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</si>
  <si>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</si>
  <si>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</si>
  <si>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</si>
  <si>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</si>
  <si>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</si>
  <si>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</si>
  <si>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</si>
  <si>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</si>
  <si>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</si>
  <si>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</si>
  <si>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</si>
  <si>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</si>
  <si>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</si>
  <si>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</si>
  <si>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</si>
  <si>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</si>
  <si>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</si>
  <si>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</si>
  <si>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</si>
  <si>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</si>
  <si>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</si>
  <si>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</si>
  <si>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</si>
  <si>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</si>
  <si>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</si>
  <si>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</si>
  <si>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</si>
  <si>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</si>
  <si>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</si>
  <si>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</si>
  <si>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</si>
  <si>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</si>
  <si>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</si>
  <si>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</si>
  <si>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</si>
  <si>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</si>
  <si>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</si>
  <si>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</si>
  <si>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</si>
  <si>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</si>
  <si>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</si>
  <si>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</si>
  <si>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</si>
  <si>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</si>
  <si>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</si>
  <si>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</si>
  <si>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</si>
  <si>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</si>
  <si>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</si>
  <si>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</si>
  <si>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</si>
  <si>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</si>
  <si>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</si>
  <si>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</si>
  <si>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</si>
  <si>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</si>
  <si>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</si>
  <si>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</si>
  <si>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</si>
  <si>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</si>
  <si>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</si>
  <si>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</si>
  <si>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</si>
  <si>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</si>
  <si>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</si>
  <si>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</si>
  <si>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</si>
  <si>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</si>
  <si>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</si>
  <si>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</si>
  <si>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</si>
  <si>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</si>
  <si>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</si>
  <si>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</si>
  <si>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</si>
  <si>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</si>
  <si>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</si>
  <si>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</si>
  <si>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</si>
  <si>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</si>
  <si>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</si>
  <si>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</si>
  <si>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</si>
  <si>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</si>
  <si>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</si>
  <si>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</si>
  <si>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</si>
  <si>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</si>
  <si>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</si>
  <si>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</si>
  <si>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</si>
  <si>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</si>
  <si>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</si>
  <si>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</si>
  <si>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</si>
  <si>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</si>
  <si>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</si>
  <si>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</si>
  <si>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</si>
  <si>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</si>
  <si>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</si>
  <si>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</si>
  <si>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</si>
  <si>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</si>
  <si>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</si>
  <si>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</si>
  <si>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</si>
  <si>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</si>
  <si>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</si>
  <si>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</si>
  <si>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</si>
  <si>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</si>
  <si>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</si>
  <si>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</si>
  <si>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</si>
  <si>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</si>
  <si>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</si>
  <si>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</si>
  <si>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</si>
  <si>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</si>
  <si>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</si>
  <si>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</si>
  <si>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</si>
  <si>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</si>
  <si>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</si>
  <si>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</si>
  <si>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</si>
  <si>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</si>
  <si>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</si>
  <si>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</si>
  <si>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</si>
  <si>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</si>
  <si>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</si>
  <si>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</si>
  <si>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</si>
  <si>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</si>
  <si>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</si>
  <si>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</si>
  <si>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</si>
  <si>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</si>
  <si>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</si>
  <si>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</si>
  <si>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</si>
  <si>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</si>
  <si>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</si>
  <si>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</si>
  <si>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</si>
  <si>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</si>
  <si>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</si>
  <si>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</si>
  <si>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</si>
  <si>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</si>
  <si>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</si>
  <si>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</si>
  <si>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</si>
  <si>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</si>
  <si>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</si>
  <si>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</si>
  <si>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</si>
  <si>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</si>
  <si>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</si>
  <si>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</si>
  <si>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</si>
  <si>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</si>
  <si>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</si>
  <si>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</si>
  <si>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</si>
  <si>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</si>
  <si>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</si>
  <si>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</si>
  <si>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</si>
  <si>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</si>
  <si>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</si>
  <si>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</si>
  <si>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</si>
  <si>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</si>
  <si>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</si>
  <si>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</si>
  <si>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</si>
  <si>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</si>
  <si>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</si>
  <si>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</si>
  <si>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</si>
  <si>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</si>
  <si>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</si>
  <si>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</si>
  <si>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</si>
  <si>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</si>
  <si>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</si>
  <si>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</si>
  <si>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</si>
  <si>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</si>
  <si>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</si>
  <si>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</si>
  <si>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</si>
  <si>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</si>
  <si>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</si>
  <si>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</si>
  <si>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</si>
  <si>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</si>
  <si>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</si>
  <si>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</si>
  <si>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</si>
  <si>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</si>
  <si>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</si>
  <si>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</si>
  <si>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</si>
  <si>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</si>
  <si>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</si>
  <si>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</si>
  <si>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</si>
  <si>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</si>
  <si>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</si>
  <si>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</si>
  <si>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</si>
  <si>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</si>
  <si>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</si>
  <si>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</si>
  <si>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</si>
  <si>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</si>
  <si>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</si>
  <si>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</si>
  <si>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</si>
  <si>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</si>
  <si>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</si>
  <si>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</si>
  <si>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</si>
  <si>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</si>
  <si>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</si>
  <si>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</si>
  <si>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</si>
  <si>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</si>
  <si>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</si>
  <si>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</si>
  <si>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</si>
  <si>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</si>
  <si>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</si>
  <si>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</si>
  <si>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</si>
  <si>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</si>
  <si>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</si>
  <si>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</si>
  <si>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</si>
  <si>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</si>
  <si>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</si>
  <si>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</si>
  <si>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</si>
  <si>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</si>
  <si>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</si>
  <si>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</si>
  <si>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</si>
  <si>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</si>
  <si>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</si>
  <si>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</si>
  <si>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</si>
  <si>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</si>
  <si>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</si>
  <si>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</si>
  <si>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</si>
  <si>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</si>
  <si>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</si>
  <si>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</si>
  <si>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</si>
  <si>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</si>
  <si>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</si>
  <si>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</si>
  <si>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</si>
  <si>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</si>
  <si>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</si>
  <si>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</si>
  <si>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</si>
  <si>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</si>
  <si>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</si>
  <si>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</si>
  <si>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</si>
  <si>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</si>
  <si>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</si>
  <si>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</si>
  <si>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</si>
  <si>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</si>
  <si>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</si>
  <si>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</si>
  <si>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</si>
  <si>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</si>
  <si>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</si>
  <si>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</si>
  <si>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</si>
  <si>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</si>
  <si>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</si>
  <si>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</si>
  <si>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</si>
  <si>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</si>
  <si>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</si>
  <si>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</si>
  <si>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</si>
  <si>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</si>
  <si>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</si>
  <si>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</si>
  <si>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</si>
  <si>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</si>
  <si>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</si>
  <si>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</si>
  <si>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</si>
  <si>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</si>
  <si>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</si>
  <si>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</si>
  <si>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</si>
  <si>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</si>
  <si>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</si>
  <si>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</si>
  <si>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</si>
  <si>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</si>
  <si>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</si>
  <si>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</si>
  <si>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</si>
  <si>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</si>
  <si>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</si>
  <si>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</si>
  <si>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</si>
  <si>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</si>
  <si>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</si>
  <si>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</si>
  <si>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</si>
  <si>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</si>
  <si>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</si>
  <si>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</si>
  <si>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</si>
  <si>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</si>
  <si>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</si>
  <si>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</si>
  <si>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</si>
  <si>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</si>
  <si>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</si>
  <si>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</si>
  <si>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</si>
  <si>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</si>
  <si>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</si>
  <si>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</si>
  <si>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</si>
  <si>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</si>
  <si>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</si>
  <si>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</si>
  <si>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</si>
  <si>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</si>
  <si>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</si>
  <si>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</si>
  <si>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</si>
  <si>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</si>
  <si>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</si>
  <si>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</si>
  <si>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</si>
  <si>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</si>
  <si>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</si>
  <si>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</si>
  <si>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</si>
  <si>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</si>
  <si>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</si>
  <si>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</si>
  <si>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</si>
  <si>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</si>
  <si>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</si>
  <si>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</si>
  <si>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</si>
  <si>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</si>
  <si>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</si>
  <si>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</si>
  <si>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</si>
  <si>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</si>
  <si>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</si>
  <si>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</si>
  <si>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</si>
  <si>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</si>
  <si>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</si>
  <si>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</si>
  <si>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</si>
  <si>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</si>
  <si>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</si>
  <si>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</si>
  <si>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</si>
  <si>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</si>
  <si>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</si>
  <si>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</si>
  <si>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</si>
  <si>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</si>
  <si>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</si>
  <si>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</si>
  <si>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</si>
  <si>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</si>
  <si>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</si>
  <si>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</si>
  <si>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</si>
  <si>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</si>
  <si>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</si>
  <si>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</si>
  <si>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</si>
  <si>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</si>
  <si>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</si>
  <si>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</si>
  <si>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</si>
  <si>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</si>
  <si>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</si>
  <si>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</si>
  <si>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</si>
  <si>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</si>
  <si>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</si>
  <si>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</si>
  <si>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</si>
  <si>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</si>
  <si>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</si>
  <si>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</si>
  <si>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</si>
  <si>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</si>
  <si>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</si>
  <si>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</si>
  <si>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</si>
  <si>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</si>
  <si>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</si>
  <si>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</si>
  <si>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</si>
  <si>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</si>
  <si>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</si>
  <si>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</si>
  <si>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</si>
  <si>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</si>
  <si>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</si>
  <si>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</si>
  <si>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</si>
  <si>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</si>
  <si>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</si>
  <si>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</si>
  <si>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</si>
  <si>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</si>
  <si>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</si>
  <si>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</si>
  <si>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</si>
  <si>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</si>
  <si>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</si>
  <si>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</si>
  <si>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</si>
  <si>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</si>
  <si>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</si>
  <si>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</si>
  <si>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</si>
  <si>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</si>
  <si>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</si>
  <si>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</si>
  <si>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</si>
  <si>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</si>
  <si>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</si>
  <si>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</si>
  <si>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</si>
  <si>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</si>
  <si>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</si>
  <si>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</si>
  <si>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</si>
  <si>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</si>
  <si>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</si>
  <si>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</si>
  <si>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</si>
  <si>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</si>
  <si>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</si>
  <si>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</si>
  <si>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</si>
  <si>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</si>
  <si>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</si>
  <si>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</si>
  <si>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</si>
  <si>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</si>
  <si>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</si>
  <si>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</si>
  <si>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</si>
  <si>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</si>
  <si>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</si>
  <si>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</si>
  <si>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</si>
  <si>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</si>
  <si>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</si>
  <si>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</si>
  <si>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</si>
  <si>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</si>
  <si>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</si>
  <si>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</si>
  <si>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</si>
  <si>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</si>
  <si>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</si>
  <si>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</si>
  <si>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</si>
  <si>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</si>
  <si>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</si>
  <si>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</si>
  <si>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</si>
  <si>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</si>
  <si>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</si>
  <si>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</si>
  <si>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</si>
  <si>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</si>
  <si>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</si>
  <si>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</si>
  <si>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</si>
  <si>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</si>
  <si>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</si>
  <si>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</si>
  <si>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</si>
  <si>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</si>
  <si>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</si>
  <si>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</si>
  <si>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</si>
  <si>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</si>
  <si>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</si>
  <si>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</si>
  <si>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</si>
  <si>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</si>
  <si>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</si>
  <si>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</si>
  <si>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</si>
  <si>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</si>
  <si>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</si>
  <si>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</si>
  <si>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</si>
  <si>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</si>
  <si>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</si>
  <si>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</si>
  <si>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</si>
  <si>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</si>
  <si>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</si>
  <si>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</si>
  <si>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</si>
  <si>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</si>
  <si>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</si>
  <si>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</si>
  <si>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</si>
  <si>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</si>
  <si>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</si>
  <si>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</si>
  <si>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</si>
  <si>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</si>
  <si>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</si>
  <si>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</si>
  <si>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</si>
  <si>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</si>
  <si>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</si>
  <si>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</si>
  <si>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</si>
  <si>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</si>
  <si>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</si>
  <si>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</si>
  <si>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</si>
  <si>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</si>
  <si>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</si>
  <si>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</si>
  <si>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</si>
  <si>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</si>
  <si>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</si>
  <si>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</si>
  <si>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</si>
  <si>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</si>
  <si>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</si>
  <si>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</si>
  <si>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</si>
  <si>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</si>
  <si>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</si>
  <si>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</si>
  <si>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</si>
  <si>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</si>
  <si>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</si>
  <si>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</si>
  <si>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</si>
  <si>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</si>
  <si>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</si>
  <si>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</si>
  <si>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</si>
  <si>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</si>
  <si>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</si>
  <si>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</si>
  <si>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</si>
  <si>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</si>
  <si>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</si>
  <si>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</si>
  <si>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</si>
  <si>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</si>
  <si>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</si>
  <si>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</si>
  <si>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</si>
  <si>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</si>
  <si>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</si>
  <si>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</si>
  <si>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</si>
  <si>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</si>
  <si>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</si>
  <si>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</si>
  <si>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</si>
  <si>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</si>
  <si>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</si>
  <si>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</si>
  <si>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</si>
  <si>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</si>
  <si>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</si>
  <si>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</si>
  <si>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</si>
  <si>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</si>
  <si>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</si>
  <si>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</si>
  <si>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</si>
  <si>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</si>
  <si>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</si>
  <si>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</si>
  <si>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</si>
  <si>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</si>
  <si>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</si>
  <si>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</si>
  <si>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</si>
  <si>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</si>
  <si>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</si>
  <si>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</si>
  <si>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</si>
  <si>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</si>
  <si>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</si>
  <si>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</si>
  <si>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</si>
  <si>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</si>
  <si>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</si>
  <si>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</si>
  <si>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</si>
  <si>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</si>
  <si>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</si>
  <si>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</si>
  <si>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</si>
  <si>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</si>
  <si>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</si>
  <si>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</si>
  <si>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</si>
  <si>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</si>
  <si>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</si>
  <si>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</si>
  <si>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</si>
  <si>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</si>
  <si>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</si>
  <si>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</si>
  <si>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</si>
  <si>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</si>
  <si>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</si>
  <si>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</si>
  <si>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</si>
  <si>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</si>
  <si>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</si>
  <si>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</si>
  <si>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</si>
  <si>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</si>
  <si>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</si>
  <si>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</si>
  <si>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</si>
  <si>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</si>
  <si>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</si>
  <si>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</si>
  <si>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</si>
  <si>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</si>
  <si>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</si>
  <si>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</si>
  <si>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</si>
  <si>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</si>
  <si>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</si>
  <si>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</si>
  <si>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</si>
  <si>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</si>
  <si>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</si>
  <si>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</si>
  <si>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</si>
  <si>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</si>
  <si>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</si>
  <si>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</si>
  <si>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</si>
  <si>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</si>
  <si>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</si>
  <si>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</si>
  <si>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</si>
  <si>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</si>
  <si>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</si>
  <si>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</si>
  <si>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</si>
  <si>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</si>
  <si>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</si>
  <si>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</si>
  <si>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</si>
  <si>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</si>
  <si>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</si>
  <si>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</si>
  <si>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</si>
  <si>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</si>
  <si>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</si>
  <si>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</si>
  <si>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</si>
  <si>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</si>
  <si>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</si>
  <si>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</si>
  <si>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</si>
  <si>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</si>
  <si>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</si>
  <si>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</si>
  <si>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</si>
  <si>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</si>
  <si>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</si>
  <si>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</si>
  <si>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</si>
  <si>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</si>
  <si>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</si>
  <si>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</si>
  <si>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</si>
  <si>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</si>
  <si>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</si>
  <si>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</si>
  <si>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</si>
  <si>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</si>
  <si>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</si>
  <si>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</si>
  <si>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</si>
  <si>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</si>
  <si>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</si>
  <si>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</si>
  <si>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</si>
  <si>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</si>
  <si>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</si>
  <si>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</si>
  <si>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</si>
  <si>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</si>
  <si>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</si>
  <si>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</si>
  <si>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</si>
  <si>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</si>
  <si>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</si>
  <si>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</si>
  <si>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</si>
  <si>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</si>
  <si>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</si>
  <si>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</si>
  <si>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</si>
  <si>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</si>
  <si>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</si>
  <si>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</si>
  <si>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</si>
  <si>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</si>
  <si>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</si>
  <si>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</si>
  <si>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</si>
  <si>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</si>
  <si>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</si>
  <si>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</si>
  <si>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</si>
  <si>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</si>
  <si>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</si>
  <si>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</si>
  <si>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</si>
  <si>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</si>
  <si>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</si>
  <si>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</si>
  <si>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</si>
  <si>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</si>
  <si>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</si>
  <si>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</si>
  <si>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</si>
  <si>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</si>
  <si>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</si>
  <si>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</si>
  <si>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</si>
  <si>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</si>
  <si>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</si>
  <si>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</si>
  <si>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</si>
  <si>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</si>
  <si>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</si>
  <si>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</si>
  <si>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</si>
  <si>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</si>
  <si>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</si>
  <si>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</si>
  <si>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</si>
  <si>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</si>
  <si>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</si>
  <si>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</si>
  <si>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</si>
  <si>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</si>
  <si>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</si>
  <si>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</si>
  <si>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</si>
  <si>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</si>
  <si>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</si>
  <si>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</si>
  <si>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</si>
  <si>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</si>
  <si>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</si>
  <si>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</si>
  <si>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</si>
  <si>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</si>
  <si>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</si>
  <si>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</si>
  <si>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</si>
  <si>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</si>
  <si>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</si>
  <si>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</si>
  <si>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</si>
  <si>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</si>
  <si>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</si>
  <si>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</si>
  <si>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</si>
  <si>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</si>
  <si>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</si>
  <si>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</si>
  <si>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</si>
  <si>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</si>
  <si>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</si>
  <si>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</si>
  <si>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</si>
  <si>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</si>
  <si>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</si>
  <si>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</si>
  <si>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</si>
  <si>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</si>
  <si>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</si>
  <si>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</si>
  <si>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</si>
  <si>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</si>
  <si>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</si>
  <si>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</si>
  <si>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</si>
  <si>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</si>
  <si>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</si>
  <si>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</si>
  <si>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</si>
  <si>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</si>
  <si>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</si>
  <si>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</si>
  <si>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</si>
  <si>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</si>
  <si>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</si>
  <si>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</si>
  <si>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</si>
  <si>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</si>
  <si>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</si>
  <si>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</si>
  <si>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</si>
  <si>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</si>
  <si>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</si>
  <si>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</si>
  <si>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</si>
  <si>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</si>
  <si>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</si>
  <si>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</si>
  <si>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</si>
  <si>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</si>
  <si>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</si>
  <si>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</si>
  <si>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</si>
  <si>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</si>
  <si>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</si>
  <si>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</si>
  <si>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</si>
  <si>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</si>
  <si>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</si>
  <si>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</si>
  <si>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</si>
  <si>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</si>
  <si>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</si>
  <si>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</si>
  <si>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</si>
  <si>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</si>
  <si>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</si>
  <si>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</si>
  <si>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</si>
  <si>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</si>
  <si>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</si>
  <si>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</si>
  <si>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</si>
  <si>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</si>
  <si>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</si>
  <si>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</si>
  <si>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</si>
  <si>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</si>
  <si>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</si>
  <si>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</si>
  <si>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</si>
  <si>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</si>
  <si>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</si>
  <si>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</si>
  <si>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</si>
  <si>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</si>
  <si>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</si>
  <si>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</si>
  <si>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</si>
  <si>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</si>
  <si>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</si>
  <si>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</si>
  <si>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</si>
  <si>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</si>
  <si>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</si>
  <si>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</si>
  <si>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</si>
  <si>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</si>
  <si>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</si>
  <si>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</si>
  <si>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</si>
  <si>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</si>
  <si>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</si>
  <si>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</si>
  <si>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</si>
  <si>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</si>
  <si>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</si>
  <si>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</si>
  <si>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</si>
  <si>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</si>
  <si>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</si>
  <si>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</si>
  <si>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</si>
  <si>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</si>
  <si>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</si>
  <si>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</si>
  <si>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</si>
  <si>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</si>
  <si>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</si>
  <si>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</si>
  <si>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</si>
  <si>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</si>
  <si>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</si>
  <si>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</si>
  <si>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</si>
  <si>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</si>
  <si>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</si>
  <si>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</si>
  <si>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</si>
  <si>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</si>
  <si>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</si>
  <si>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</si>
  <si>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</si>
  <si>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</si>
  <si>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</si>
  <si>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</si>
  <si>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</si>
  <si>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</si>
  <si>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</si>
  <si>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</si>
  <si>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</si>
  <si>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</si>
  <si>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</si>
  <si>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</si>
  <si>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</si>
  <si>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</si>
  <si>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</si>
  <si>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</si>
  <si>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</si>
  <si>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</si>
  <si>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</si>
  <si>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</si>
  <si>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</si>
  <si>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</si>
  <si>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</si>
  <si>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</si>
  <si>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</si>
  <si>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</si>
  <si>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</si>
  <si>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</si>
  <si>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</si>
  <si>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</si>
  <si>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</si>
  <si>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</si>
  <si>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</si>
  <si>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</si>
  <si>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</si>
  <si>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</si>
  <si>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</si>
  <si>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</si>
  <si>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</si>
  <si>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</si>
  <si>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</si>
  <si>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</si>
  <si>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</si>
  <si>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</si>
  <si>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</si>
  <si>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</si>
  <si>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</si>
  <si>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</si>
  <si>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</si>
  <si>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</si>
  <si>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</si>
  <si>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</si>
  <si>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</si>
  <si>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</si>
  <si>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</si>
  <si>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</si>
  <si>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</si>
  <si>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</si>
  <si>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</si>
  <si>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</si>
  <si>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</si>
  <si>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</si>
  <si>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</si>
  <si>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</si>
  <si>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</si>
  <si>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</si>
  <si>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</si>
  <si>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</si>
  <si>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</si>
  <si>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</si>
  <si>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</si>
  <si>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</si>
  <si>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</si>
  <si>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</si>
  <si>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</si>
  <si>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</si>
  <si>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</si>
  <si>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</si>
  <si>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</si>
  <si>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</si>
  <si>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</si>
  <si>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</si>
  <si>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</si>
  <si>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</si>
  <si>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</si>
  <si>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</si>
  <si>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</si>
  <si>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</si>
  <si>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</si>
  <si>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</si>
  <si>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</si>
  <si>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</si>
  <si>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</si>
  <si>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</si>
  <si>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</si>
  <si>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</si>
  <si>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</si>
  <si>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</si>
  <si>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</si>
  <si>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</si>
  <si>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</si>
  <si>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</si>
  <si>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</si>
  <si>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</si>
  <si>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</si>
  <si>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</si>
  <si>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</si>
  <si>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</si>
  <si>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</si>
  <si>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</si>
  <si>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</si>
  <si>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</si>
  <si>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</si>
  <si>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</si>
  <si>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</si>
  <si>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</si>
  <si>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</si>
  <si>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</si>
  <si>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</si>
  <si>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</si>
  <si>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</si>
  <si>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</si>
  <si>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</si>
  <si>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</si>
  <si>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</si>
  <si>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</si>
  <si>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</si>
  <si>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</si>
  <si>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</si>
  <si>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</si>
  <si>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</si>
  <si>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</si>
  <si>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</si>
  <si>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</si>
  <si>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</si>
  <si>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</si>
  <si>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</si>
  <si>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</si>
  <si>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</si>
  <si>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</si>
  <si>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</si>
  <si>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</si>
  <si>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</si>
  <si>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</si>
  <si>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</si>
  <si>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</si>
  <si>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</si>
  <si>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</si>
  <si>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</si>
  <si>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</si>
  <si>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</si>
  <si>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</si>
  <si>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</si>
  <si>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</si>
  <si>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</si>
  <si>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</si>
  <si>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</si>
  <si>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</si>
  <si>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</si>
  <si>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</si>
  <si>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</si>
  <si>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</si>
  <si>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</si>
  <si>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</si>
  <si>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</si>
  <si>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</si>
  <si>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</si>
  <si>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</si>
  <si>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</si>
  <si>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</si>
  <si>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</si>
  <si>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</si>
  <si>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</si>
  <si>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</si>
  <si>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</si>
  <si>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</si>
  <si>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</si>
  <si>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</si>
  <si>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</si>
  <si>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</si>
  <si>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</si>
  <si>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</si>
  <si>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</si>
  <si>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</si>
  <si>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</si>
  <si>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</si>
  <si>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</si>
  <si>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</si>
  <si>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</si>
  <si>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</si>
  <si>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</si>
  <si>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</si>
  <si>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</si>
  <si>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</si>
  <si>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</si>
  <si>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</si>
  <si>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</si>
  <si>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</si>
  <si>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</si>
  <si>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</si>
  <si>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</si>
  <si>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</si>
  <si>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</si>
  <si>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</si>
  <si>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</si>
  <si>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</si>
  <si>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</si>
  <si>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</si>
  <si>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</si>
  <si>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</si>
  <si>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</si>
  <si>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</si>
  <si>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</si>
  <si>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</si>
  <si>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</si>
  <si>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</si>
  <si>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</si>
  <si>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</si>
  <si>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</si>
  <si>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</si>
  <si>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</si>
  <si>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</si>
  <si>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</si>
  <si>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</si>
  <si>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</si>
  <si>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</si>
  <si>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</si>
  <si>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</si>
  <si>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</si>
  <si>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</si>
  <si>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</si>
  <si>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</si>
  <si>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</si>
  <si>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</si>
  <si>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</si>
  <si>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</si>
  <si>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</si>
  <si>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</si>
  <si>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</si>
  <si>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</si>
  <si>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</si>
  <si>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</si>
  <si>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</si>
  <si>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</si>
  <si>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</si>
  <si>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</si>
  <si>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</si>
  <si>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</si>
  <si>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</si>
  <si>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</si>
  <si>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</si>
  <si>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</si>
  <si>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</si>
  <si>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</si>
  <si>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</si>
  <si>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</si>
  <si>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</si>
  <si>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</si>
  <si>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</si>
  <si>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</si>
  <si>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</si>
  <si>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</si>
  <si>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</si>
  <si>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</si>
  <si>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</si>
  <si>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</si>
  <si>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</si>
  <si>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</si>
  <si>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</si>
  <si>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</si>
  <si>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</si>
  <si>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</si>
  <si>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</si>
  <si>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</si>
  <si>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</si>
  <si>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</si>
  <si>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</si>
  <si>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</si>
  <si>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</si>
  <si>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</si>
  <si>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</si>
  <si>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</si>
  <si>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</si>
  <si>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</si>
  <si>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</si>
  <si>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</si>
  <si>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</si>
  <si>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</si>
  <si>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</si>
  <si>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</si>
  <si>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</si>
  <si>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</si>
  <si>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</si>
  <si>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</si>
  <si>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</si>
  <si>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</si>
  <si>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</si>
  <si>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</si>
  <si>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</si>
  <si>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</si>
  <si>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</si>
  <si>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</si>
  <si>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</si>
  <si>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</si>
  <si>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</si>
  <si>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</si>
  <si>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</si>
  <si>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</si>
  <si>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</si>
  <si>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</si>
  <si>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</si>
  <si>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</si>
  <si>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</si>
  <si>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</si>
  <si>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</si>
  <si>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</si>
  <si>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</si>
  <si>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</si>
  <si>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</si>
  <si>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</si>
  <si>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</si>
  <si>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</si>
  <si>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</si>
  <si>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</si>
  <si>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</si>
  <si>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</si>
  <si>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</si>
  <si>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</si>
  <si>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</si>
  <si>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</si>
  <si>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</si>
  <si>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</si>
  <si>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</si>
  <si>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</si>
  <si>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</si>
  <si>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</si>
  <si>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</si>
  <si>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</si>
  <si>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</si>
  <si>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</si>
  <si>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</si>
  <si>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</si>
  <si>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</si>
  <si>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</si>
  <si>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</si>
  <si>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</si>
  <si>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</si>
  <si>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</si>
  <si>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</si>
  <si>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</si>
  <si>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</si>
  <si>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</si>
  <si>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</si>
  <si>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</si>
  <si>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</si>
  <si>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</si>
  <si>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</si>
  <si>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</si>
  <si>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</si>
  <si>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</si>
  <si>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</si>
  <si>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</si>
  <si>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</si>
  <si>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</si>
  <si>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</si>
  <si>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</si>
  <si>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</si>
  <si>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</si>
  <si>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</si>
  <si>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</si>
  <si>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</si>
  <si>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</si>
  <si>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</si>
  <si>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</si>
  <si>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</si>
  <si>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</si>
  <si>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</si>
  <si>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</si>
  <si>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</si>
  <si>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</si>
  <si>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</si>
  <si>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</si>
  <si>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</si>
  <si>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</si>
  <si>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</si>
  <si>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</si>
  <si>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</si>
  <si>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</si>
  <si>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</si>
  <si>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</si>
  <si>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</si>
  <si>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</si>
  <si>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</si>
  <si>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</si>
  <si>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</si>
  <si>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</si>
  <si>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</si>
  <si>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</si>
  <si>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</si>
  <si>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</si>
  <si>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</si>
  <si>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</si>
  <si>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</si>
  <si>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</si>
  <si>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</si>
  <si>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</si>
  <si>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</si>
  <si>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</si>
  <si>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</si>
  <si>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</si>
  <si>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</si>
  <si>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</si>
  <si>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</si>
  <si>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</si>
  <si>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</si>
  <si>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</si>
  <si>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</si>
  <si>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</si>
  <si>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</si>
  <si>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</si>
  <si>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</si>
  <si>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</si>
  <si>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</si>
  <si>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</si>
  <si>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</si>
  <si>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</si>
  <si>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</si>
  <si>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</si>
  <si>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</si>
  <si>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</si>
  <si>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</si>
  <si>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</si>
  <si>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</si>
  <si>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</si>
  <si>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</si>
  <si>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</si>
  <si>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</si>
  <si>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</si>
  <si>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</si>
  <si>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</si>
  <si>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</si>
  <si>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</si>
  <si>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</si>
  <si>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</si>
  <si>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</si>
  <si>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</si>
  <si>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</si>
  <si>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</si>
  <si>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</si>
  <si>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</si>
  <si>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</si>
  <si>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</si>
  <si>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</si>
  <si>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</si>
  <si>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</si>
  <si>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</si>
  <si>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</si>
  <si>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</si>
  <si>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</si>
  <si>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</si>
  <si>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</si>
  <si>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</si>
  <si>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</si>
  <si>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</si>
  <si>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</si>
  <si>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</si>
  <si>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</si>
  <si>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</si>
  <si>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</si>
  <si>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</si>
  <si>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</si>
  <si>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</si>
  <si>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</si>
  <si>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</si>
  <si>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</si>
  <si>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</si>
  <si>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</si>
  <si>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</si>
  <si>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</si>
  <si>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</si>
  <si>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</si>
  <si>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</si>
  <si>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</si>
  <si>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</si>
  <si>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</si>
  <si>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</si>
  <si>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</si>
  <si>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</si>
  <si>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</si>
  <si>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</si>
  <si>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</si>
  <si>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</si>
  <si>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</si>
  <si>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</si>
  <si>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</si>
  <si>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</si>
  <si>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</si>
  <si>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</si>
  <si>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</si>
  <si>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</si>
  <si>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</si>
  <si>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</si>
  <si>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</si>
  <si>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</si>
  <si>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</si>
  <si>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</si>
  <si>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</si>
  <si>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</si>
  <si>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</si>
  <si>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</si>
  <si>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</si>
  <si>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</si>
  <si>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</si>
  <si>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</si>
  <si>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</si>
  <si>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</si>
  <si>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</si>
  <si>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</si>
  <si>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</si>
  <si>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</si>
  <si>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</si>
  <si>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</si>
  <si>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</si>
  <si>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</si>
  <si>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</si>
  <si>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</si>
  <si>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</si>
  <si>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</si>
  <si>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</si>
  <si>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</si>
  <si>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</si>
  <si>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</si>
  <si>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</si>
  <si>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</si>
  <si>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</si>
  <si>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</si>
  <si>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</si>
  <si>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</si>
  <si>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</si>
  <si>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</si>
  <si>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</si>
  <si>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</si>
  <si>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</si>
  <si>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</si>
  <si>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</si>
  <si>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</si>
  <si>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</si>
  <si>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</si>
  <si>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</si>
  <si>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</si>
  <si>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</si>
  <si>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</si>
  <si>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</si>
  <si>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</si>
  <si>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</si>
  <si>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</si>
  <si>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</si>
  <si>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</si>
  <si>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</si>
  <si>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</si>
  <si>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</si>
  <si>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</si>
  <si>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</si>
  <si>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</si>
  <si>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</si>
  <si>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</si>
  <si>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</si>
  <si>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</si>
  <si>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</si>
  <si>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</si>
  <si>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</si>
  <si>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</si>
  <si>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</si>
  <si>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</si>
  <si>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</si>
  <si>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</si>
  <si>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</si>
  <si>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</si>
  <si>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</si>
  <si>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</si>
  <si>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</si>
  <si>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</si>
  <si>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</si>
  <si>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</si>
  <si>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</si>
  <si>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</si>
  <si>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</si>
  <si>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</si>
  <si>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</si>
  <si>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</si>
  <si>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</si>
  <si>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</si>
  <si>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</si>
  <si>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</si>
  <si>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</si>
  <si>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</si>
  <si>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</si>
  <si>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</si>
  <si>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</si>
  <si>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</si>
  <si>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</si>
  <si>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</si>
  <si>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</si>
  <si>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</si>
  <si>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</si>
  <si>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</si>
  <si>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</si>
  <si>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</si>
  <si>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</si>
  <si>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</si>
  <si>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</si>
  <si>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</si>
  <si>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</si>
  <si>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</si>
  <si>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</si>
  <si>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</si>
  <si>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</si>
  <si>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</si>
  <si>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</si>
  <si>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</si>
  <si>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</si>
  <si>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</si>
  <si>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</si>
  <si>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</si>
  <si>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</si>
  <si>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</si>
  <si>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</si>
  <si>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</si>
  <si>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</si>
  <si>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</si>
  <si>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</si>
  <si>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</si>
  <si>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</si>
  <si>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</si>
  <si>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</si>
  <si>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</si>
  <si>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</si>
  <si>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</si>
  <si>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</si>
  <si>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</si>
  <si>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</si>
  <si>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</si>
  <si>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</si>
  <si>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</si>
  <si>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</si>
  <si>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</si>
  <si>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</si>
  <si>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</si>
  <si>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</si>
  <si>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</si>
  <si>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</si>
  <si>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</si>
  <si>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</si>
  <si>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</si>
  <si>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</si>
  <si>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</si>
  <si>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</si>
  <si>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</si>
  <si>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</si>
  <si>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</si>
  <si>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</si>
  <si>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</si>
  <si>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</si>
  <si>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</si>
  <si>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</si>
  <si>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</si>
  <si>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</si>
  <si>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</si>
  <si>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</si>
  <si>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</si>
  <si>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</si>
  <si>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</si>
  <si>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</si>
  <si>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</si>
  <si>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</si>
  <si>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</si>
  <si>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</si>
  <si>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</si>
  <si>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</si>
  <si>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</si>
  <si>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</si>
  <si>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</si>
  <si>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</si>
  <si>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</si>
  <si>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</si>
  <si>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</si>
  <si>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</si>
  <si>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</si>
  <si>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</si>
  <si>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</si>
  <si>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</si>
  <si>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</si>
  <si>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</si>
  <si>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</si>
  <si>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</si>
  <si>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</si>
  <si>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</si>
  <si>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</si>
  <si>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</si>
  <si>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</si>
  <si>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</si>
  <si>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</si>
  <si>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</si>
  <si>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</si>
  <si>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</si>
  <si>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</si>
  <si>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</si>
  <si>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</si>
  <si>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</si>
  <si>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</si>
  <si>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</si>
  <si>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</si>
  <si>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</si>
  <si>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</si>
  <si>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</si>
  <si>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</si>
  <si>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</si>
  <si>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</si>
  <si>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</si>
  <si>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</si>
  <si>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</si>
  <si>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</si>
  <si>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</si>
  <si>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</si>
  <si>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</si>
  <si>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</si>
  <si>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</si>
  <si>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</si>
  <si>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</si>
  <si>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</si>
  <si>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</si>
  <si>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</si>
  <si>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</si>
  <si>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</si>
  <si>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</si>
  <si>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</si>
  <si>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</si>
  <si>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</si>
  <si>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</si>
  <si>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</si>
  <si>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</si>
  <si>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</si>
  <si>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</si>
  <si>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</si>
  <si>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</si>
  <si>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</si>
  <si>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</si>
  <si>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</si>
  <si>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</si>
  <si>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</si>
  <si>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</si>
  <si>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</si>
  <si>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</si>
  <si>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</si>
  <si>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</si>
  <si>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</si>
  <si>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</si>
  <si>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</si>
  <si>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</si>
  <si>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</si>
  <si>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</si>
  <si>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</si>
  <si>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</si>
  <si>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</si>
  <si>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</si>
  <si>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</si>
  <si>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</si>
  <si>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</si>
  <si>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</si>
  <si>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</si>
  <si>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</si>
  <si>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</si>
  <si>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</si>
  <si>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</si>
  <si>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</si>
  <si>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</si>
  <si>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</si>
  <si>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</si>
  <si>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</si>
  <si>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</si>
  <si>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</si>
  <si>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</si>
  <si>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</si>
  <si>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</si>
  <si>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</si>
  <si>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</si>
  <si>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</si>
  <si>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</si>
  <si>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</si>
  <si>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</si>
  <si>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</si>
  <si>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</si>
  <si>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</si>
  <si>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</si>
  <si>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</si>
  <si>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</si>
  <si>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</si>
  <si>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</si>
  <si>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</si>
  <si>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</si>
  <si>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</si>
  <si>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</si>
  <si>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</si>
  <si>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</si>
  <si>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</si>
  <si>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</si>
  <si>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</si>
  <si>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</si>
  <si>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</si>
  <si>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</si>
  <si>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</si>
  <si>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</si>
  <si>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</si>
  <si>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</si>
  <si>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</si>
  <si>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</si>
  <si>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</si>
  <si>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</si>
  <si>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</si>
  <si>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</si>
  <si>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</si>
  <si>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</si>
  <si>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</si>
  <si>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</si>
  <si>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</si>
  <si>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</si>
  <si>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</si>
  <si>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</si>
  <si>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</si>
  <si>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</si>
  <si>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</si>
  <si>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</si>
  <si>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</si>
  <si>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</si>
  <si>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</si>
  <si>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</si>
  <si>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</si>
  <si>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</si>
  <si>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</si>
  <si>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</si>
  <si>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</si>
  <si>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</si>
  <si>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</si>
  <si>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</si>
  <si>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</si>
  <si>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</si>
  <si>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</si>
  <si>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</si>
  <si>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</si>
  <si>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</si>
  <si>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</si>
  <si>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</si>
  <si>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</si>
  <si>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</si>
  <si>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</si>
  <si>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</si>
  <si>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</si>
  <si>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</si>
  <si>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</si>
  <si>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</si>
  <si>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</si>
  <si>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</si>
  <si>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</si>
  <si>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</si>
  <si>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</si>
  <si>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</si>
  <si>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</si>
  <si>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</si>
  <si>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</si>
  <si>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</si>
  <si>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</si>
  <si>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</si>
  <si>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</si>
  <si>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</si>
  <si>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</si>
  <si>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</si>
  <si>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</si>
  <si>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</si>
  <si>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</si>
  <si>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</si>
  <si>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</si>
  <si>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</si>
  <si>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</si>
  <si>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</si>
  <si>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</si>
  <si>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</si>
  <si>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</si>
  <si>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</si>
  <si>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</si>
  <si>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</si>
  <si>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</si>
  <si>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</si>
  <si>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</si>
  <si>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</si>
  <si>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</si>
  <si>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</si>
  <si>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</si>
  <si>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</si>
  <si>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</si>
  <si>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</si>
  <si>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</si>
  <si>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</si>
  <si>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</si>
  <si>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</si>
  <si>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</si>
  <si>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</si>
  <si>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</si>
  <si>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</si>
  <si>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</si>
  <si>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</si>
  <si>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</si>
  <si>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</si>
  <si>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</si>
  <si>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</si>
  <si>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</si>
  <si>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</si>
  <si>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</si>
  <si>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</si>
  <si>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</si>
  <si>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</si>
  <si>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</si>
  <si>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</si>
  <si>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</si>
  <si>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</si>
  <si>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</si>
  <si>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</si>
  <si>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</si>
  <si>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</si>
  <si>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</si>
  <si>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</si>
  <si>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</si>
  <si>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</si>
  <si>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</si>
  <si>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</si>
  <si>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</si>
  <si>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</si>
  <si>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</si>
  <si>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</si>
  <si>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</si>
  <si>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</si>
  <si>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</si>
  <si>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</si>
  <si>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</si>
  <si>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</si>
  <si>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</si>
  <si>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</si>
  <si>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</si>
  <si>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</si>
  <si>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</si>
  <si>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</si>
  <si>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</si>
  <si>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</si>
  <si>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</si>
  <si>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</si>
  <si>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</si>
  <si>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</si>
  <si>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</si>
  <si>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</si>
  <si>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</si>
  <si>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</si>
  <si>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</si>
  <si>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</si>
  <si>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</si>
  <si>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</si>
  <si>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</si>
  <si>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</si>
  <si>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</si>
  <si>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</si>
  <si>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</si>
  <si>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</si>
  <si>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</si>
  <si>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</si>
  <si>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</si>
  <si>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</si>
  <si>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</si>
  <si>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</si>
  <si>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</si>
  <si>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</si>
  <si>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</si>
  <si>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</si>
  <si>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</si>
  <si>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</si>
  <si>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</si>
  <si>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</si>
  <si>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</si>
  <si>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</si>
  <si>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</si>
  <si>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</si>
  <si>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</si>
  <si>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</si>
  <si>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</si>
  <si>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</si>
  <si>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</si>
  <si>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</si>
  <si>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</si>
  <si>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</si>
  <si>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</si>
  <si>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</si>
  <si>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</si>
  <si>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</si>
  <si>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</si>
  <si>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</si>
  <si>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</si>
  <si>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</si>
  <si>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</si>
  <si>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</si>
  <si>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</si>
  <si>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</si>
  <si>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</si>
  <si>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</si>
  <si>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</si>
  <si>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</si>
  <si>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</si>
  <si>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</si>
  <si>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</si>
  <si>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</si>
  <si>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</si>
  <si>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</si>
  <si>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</si>
  <si>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</si>
  <si>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</si>
  <si>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</si>
  <si>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</si>
  <si>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</si>
  <si>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</si>
  <si>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</si>
  <si>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</si>
  <si>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</si>
  <si>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</si>
  <si>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</si>
  <si>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</si>
  <si>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</si>
  <si>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</si>
  <si>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</si>
  <si>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</si>
  <si>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</si>
  <si>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</si>
  <si>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</si>
  <si>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</si>
  <si>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</si>
  <si>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</si>
  <si>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</si>
  <si>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</si>
  <si>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</si>
  <si>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</si>
  <si>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</si>
  <si>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</si>
  <si>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</si>
  <si>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</si>
  <si>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</si>
  <si>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</si>
  <si>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</si>
  <si>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</si>
  <si>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</si>
  <si>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</si>
  <si>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</si>
  <si>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</si>
  <si>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</si>
  <si>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</si>
  <si>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</si>
  <si>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</si>
  <si>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</si>
  <si>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</si>
  <si>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</si>
  <si>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</si>
  <si>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</si>
  <si>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</si>
  <si>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</si>
  <si>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</si>
  <si>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</si>
  <si>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</si>
  <si>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</si>
  <si>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</si>
  <si>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</si>
  <si>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</si>
  <si>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</si>
  <si>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</si>
  <si>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</si>
  <si>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</si>
  <si>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</si>
  <si>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</si>
  <si>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</si>
  <si>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</si>
  <si>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</si>
  <si>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</si>
  <si>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</si>
  <si>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</si>
  <si>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</si>
  <si>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</si>
  <si>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</si>
  <si>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</si>
  <si>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</si>
  <si>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</si>
  <si>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</si>
  <si>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</si>
  <si>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</si>
  <si>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</si>
  <si>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</si>
  <si>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</si>
  <si>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</si>
  <si>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</si>
  <si>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</si>
  <si>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</si>
  <si>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</si>
  <si>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</si>
  <si>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</si>
  <si>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</si>
  <si>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</si>
  <si>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</si>
  <si>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</si>
  <si>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</si>
  <si>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</si>
  <si>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</si>
  <si>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</si>
  <si>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</si>
  <si>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</si>
  <si>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</si>
  <si>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</si>
  <si>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</si>
  <si>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</si>
  <si>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</si>
  <si>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</si>
  <si>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</si>
  <si>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</si>
  <si>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</si>
  <si>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</si>
  <si>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</si>
  <si>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</si>
  <si>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</si>
  <si>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</si>
  <si>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</si>
  <si>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</si>
  <si>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</si>
  <si>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</si>
  <si>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</si>
  <si>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</si>
  <si>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</si>
  <si>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</si>
  <si>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</si>
  <si>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</si>
  <si>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</si>
  <si>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</si>
  <si>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</si>
  <si>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</si>
  <si>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</si>
  <si>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</si>
  <si>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</si>
  <si>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</si>
  <si>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</si>
  <si>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</si>
  <si>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</si>
  <si>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</si>
  <si>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</si>
  <si>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</si>
  <si>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</si>
  <si>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</si>
  <si>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</si>
  <si>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</si>
  <si>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</si>
  <si>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</si>
  <si>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</si>
  <si>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</si>
  <si>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</si>
  <si>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</si>
  <si>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</si>
  <si>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</si>
  <si>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</si>
  <si>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</si>
  <si>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</si>
  <si>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</si>
  <si>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</si>
  <si>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</si>
  <si>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</si>
  <si>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</si>
  <si>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</si>
  <si>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</si>
  <si>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</si>
  <si>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</si>
  <si>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</si>
  <si>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</si>
  <si>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</si>
  <si>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</si>
  <si>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</si>
  <si>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</si>
  <si>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</si>
  <si>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</si>
  <si>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</si>
  <si>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</si>
  <si>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</si>
  <si>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</si>
  <si>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</si>
  <si>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</si>
  <si>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</si>
  <si>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</si>
  <si>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</si>
  <si>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</si>
  <si>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</si>
  <si>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</si>
  <si>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</si>
  <si>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</si>
  <si>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</si>
  <si>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</si>
  <si>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</si>
  <si>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</si>
  <si>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</si>
  <si>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</si>
  <si>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</si>
  <si>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</si>
  <si>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</si>
  <si>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</si>
  <si>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</si>
  <si>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</si>
  <si>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</si>
  <si>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</si>
  <si>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</si>
  <si>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</si>
  <si>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</si>
  <si>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</si>
  <si>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</si>
  <si>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</si>
  <si>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</si>
  <si>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</si>
  <si>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</si>
  <si>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</si>
  <si>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</si>
  <si>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</si>
  <si>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</si>
  <si>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</si>
  <si>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</si>
  <si>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</si>
  <si>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</si>
  <si>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</si>
  <si>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</si>
  <si>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</si>
  <si>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</si>
  <si>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</si>
  <si>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</si>
  <si>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</si>
  <si>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</si>
  <si>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</si>
  <si>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</si>
  <si>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</si>
  <si>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</si>
  <si>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</si>
  <si>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</si>
  <si>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</si>
  <si>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</si>
  <si>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</si>
  <si>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</si>
  <si>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</si>
  <si>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</si>
  <si>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</si>
  <si>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</si>
  <si>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</si>
  <si>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</si>
  <si>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</si>
  <si>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</si>
  <si>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</si>
  <si>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</si>
  <si>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</si>
  <si>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</si>
  <si>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</si>
  <si>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</si>
  <si>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</si>
  <si>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</si>
  <si>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</si>
  <si>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</si>
  <si>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</si>
  <si>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</si>
  <si>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</si>
  <si>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</si>
  <si>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</si>
  <si>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</si>
  <si>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</si>
  <si>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</si>
  <si>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</si>
  <si>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</si>
  <si>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</si>
  <si>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</si>
  <si>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</si>
  <si>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</si>
  <si>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</si>
  <si>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</si>
  <si>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</si>
  <si>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</si>
  <si>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</si>
  <si>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</si>
  <si>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</si>
  <si>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</si>
  <si>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</si>
  <si>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</si>
  <si>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</si>
  <si>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</si>
  <si>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</si>
  <si>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</si>
  <si>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</si>
  <si>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</si>
  <si>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</si>
  <si>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</si>
  <si>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</si>
  <si>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</si>
  <si>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</si>
  <si>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</si>
  <si>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</si>
  <si>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</si>
  <si>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</si>
  <si>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</si>
  <si>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</si>
  <si>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</si>
  <si>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</si>
  <si>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</si>
  <si>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</si>
  <si>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</si>
  <si>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</si>
  <si>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</si>
  <si>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</si>
  <si>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</si>
  <si>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</si>
  <si>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</si>
  <si>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</si>
  <si>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</si>
  <si>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</si>
  <si>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</si>
  <si>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</si>
  <si>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</si>
  <si>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</si>
  <si>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</si>
  <si>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</si>
  <si>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</si>
  <si>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</si>
  <si>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</si>
  <si>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</si>
  <si>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</si>
  <si>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</si>
  <si>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</si>
  <si>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</si>
  <si>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</si>
  <si>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</si>
  <si>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</si>
  <si>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</si>
  <si>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</si>
  <si>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</si>
  <si>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</si>
  <si>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</si>
  <si>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</si>
  <si>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</si>
  <si>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</si>
  <si>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</si>
  <si>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</si>
  <si>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</si>
  <si>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</si>
  <si>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</si>
  <si>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</si>
  <si>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</si>
  <si>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</si>
  <si>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</si>
  <si>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</si>
  <si>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</si>
  <si>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</si>
  <si>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</si>
  <si>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</si>
  <si>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</si>
  <si>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</si>
  <si>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</si>
  <si>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</si>
  <si>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</si>
  <si>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</si>
  <si>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</si>
  <si>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</si>
  <si>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</si>
  <si>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</si>
  <si>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</si>
  <si>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</si>
  <si>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</si>
  <si>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</si>
  <si>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</si>
  <si>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</si>
  <si>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</si>
  <si>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</si>
  <si>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</si>
  <si>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</si>
  <si>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</si>
  <si>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</si>
  <si>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</si>
  <si>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</si>
  <si>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</si>
  <si>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</si>
  <si>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</si>
  <si>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</si>
  <si>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</si>
  <si>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</si>
  <si>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</si>
  <si>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</si>
  <si>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</si>
  <si>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</si>
  <si>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</si>
  <si>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</si>
  <si>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</si>
  <si>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</si>
  <si>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</si>
  <si>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</si>
  <si>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</si>
  <si>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</si>
  <si>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</si>
  <si>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</si>
  <si>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</si>
  <si>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</si>
  <si>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</si>
  <si>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</si>
  <si>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</si>
  <si>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</si>
  <si>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</si>
  <si>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</si>
  <si>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</si>
  <si>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</si>
  <si>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</si>
  <si>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</si>
  <si>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</si>
  <si>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</si>
  <si>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</si>
  <si>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</si>
  <si>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</si>
  <si>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</si>
  <si>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</si>
  <si>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</si>
  <si>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</si>
  <si>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</si>
  <si>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</si>
  <si>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</si>
  <si>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</si>
  <si>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</si>
  <si>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</si>
  <si>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</si>
  <si>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</si>
  <si>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</si>
  <si>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</si>
  <si>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</si>
  <si>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</si>
  <si>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</si>
  <si>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</si>
  <si>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</si>
  <si>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</si>
  <si>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</si>
  <si>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</si>
  <si>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</si>
  <si>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</si>
  <si>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</si>
  <si>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</si>
  <si>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</si>
  <si>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</si>
  <si>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</si>
  <si>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</si>
  <si>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</si>
  <si>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</si>
  <si>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</si>
  <si>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</si>
  <si>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</si>
  <si>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</si>
  <si>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</si>
  <si>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</si>
  <si>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</si>
  <si>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</si>
  <si>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</si>
  <si>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</si>
  <si>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</si>
  <si>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</si>
  <si>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</si>
  <si>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</si>
  <si>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</si>
  <si>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</si>
  <si>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</si>
  <si>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</si>
  <si>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</si>
  <si>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</si>
  <si>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</si>
  <si>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</si>
  <si>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</si>
  <si>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</si>
  <si>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</si>
  <si>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</si>
  <si>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</si>
  <si>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</si>
  <si>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</si>
  <si>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</si>
  <si>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</si>
  <si>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</si>
  <si>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</si>
  <si>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</si>
  <si>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</si>
  <si>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</si>
  <si>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</si>
  <si>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</si>
  <si>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</si>
  <si>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</si>
  <si>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</si>
  <si>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</si>
  <si>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</si>
  <si>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</si>
  <si>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</si>
  <si>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</si>
  <si>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</si>
  <si>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</si>
  <si>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</si>
  <si>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</si>
  <si>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</si>
  <si>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</si>
  <si>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</si>
  <si>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</si>
  <si>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</si>
  <si>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</si>
  <si>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</si>
  <si>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</si>
  <si>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</si>
  <si>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</si>
  <si>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</si>
  <si>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</si>
  <si>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</si>
  <si>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</si>
  <si>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</si>
  <si>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</si>
  <si>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</si>
  <si>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</si>
  <si>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</si>
  <si>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</si>
  <si>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</si>
  <si>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</si>
  <si>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</si>
  <si>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</si>
  <si>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</si>
  <si>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</si>
  <si>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</si>
  <si>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</si>
  <si>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</si>
  <si>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</si>
  <si>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</si>
  <si>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</si>
  <si>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</si>
  <si>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</si>
  <si>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</si>
  <si>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</si>
  <si>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</si>
  <si>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</si>
  <si>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</si>
  <si>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</si>
  <si>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</si>
  <si>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</si>
  <si>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</si>
  <si>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</si>
  <si>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</si>
  <si>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</si>
  <si>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</si>
  <si>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</si>
  <si>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</si>
  <si>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</si>
  <si>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</si>
  <si>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</si>
  <si>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</si>
  <si>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</si>
  <si>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</si>
  <si>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</si>
  <si>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</si>
  <si>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</si>
  <si>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</si>
  <si>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</si>
  <si>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</si>
  <si>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</si>
  <si>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</si>
  <si>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</si>
  <si>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</si>
  <si>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</si>
  <si>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</si>
  <si>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</si>
  <si>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</si>
  <si>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</si>
  <si>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</si>
  <si>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</si>
  <si>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</si>
  <si>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</si>
  <si>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</si>
  <si>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</si>
  <si>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</si>
  <si>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</si>
  <si>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</si>
  <si>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</si>
  <si>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</si>
  <si>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</si>
  <si>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</si>
  <si>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</si>
  <si>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</si>
  <si>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</si>
  <si>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</si>
  <si>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</si>
  <si>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</si>
  <si>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</si>
  <si>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</si>
  <si>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</si>
  <si>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</si>
  <si>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</si>
  <si>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</si>
  <si>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</si>
  <si>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</si>
  <si>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</si>
  <si>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</si>
  <si>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</si>
  <si>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</si>
  <si>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</si>
  <si>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</si>
  <si>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</si>
  <si>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</si>
  <si>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</si>
  <si>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</si>
  <si>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</si>
  <si>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</si>
  <si>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</si>
  <si>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</si>
  <si>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</si>
  <si>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</si>
  <si>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</si>
  <si>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</si>
  <si>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</si>
  <si>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</si>
  <si>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</si>
  <si>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</si>
  <si>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</si>
  <si>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</si>
  <si>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</si>
  <si>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</si>
  <si>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</si>
  <si>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</si>
  <si>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</si>
  <si>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</si>
  <si>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</si>
  <si>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</si>
  <si>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</si>
  <si>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</si>
  <si>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</si>
  <si>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</si>
  <si>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</si>
  <si>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</si>
  <si>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</si>
  <si>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</si>
  <si>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</si>
  <si>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</si>
  <si>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</si>
  <si>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</si>
  <si>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</si>
  <si>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</si>
  <si>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</si>
  <si>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</si>
  <si>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</si>
  <si>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</si>
  <si>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</si>
  <si>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</si>
  <si>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</si>
  <si>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</si>
  <si>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</si>
  <si>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</si>
  <si>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</si>
  <si>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</si>
  <si>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</si>
  <si>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</si>
  <si>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</si>
  <si>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</si>
  <si>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</si>
  <si>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</si>
  <si>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</si>
  <si>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</si>
  <si>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</si>
  <si>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</si>
  <si>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</si>
  <si>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</si>
  <si>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</si>
  <si>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</si>
  <si>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</si>
  <si>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</si>
  <si>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</si>
  <si>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</si>
  <si>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</si>
  <si>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</si>
  <si>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</si>
  <si>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</si>
  <si>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</si>
  <si>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</si>
  <si>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</si>
  <si>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</si>
  <si>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</si>
  <si>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</si>
  <si>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</si>
  <si>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</si>
  <si>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</si>
  <si>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</si>
  <si>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</si>
  <si>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</si>
  <si>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</si>
  <si>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</si>
  <si>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</si>
  <si>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</si>
  <si>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</si>
  <si>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</si>
  <si>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</si>
  <si>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</si>
  <si>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</si>
  <si>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</si>
  <si>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</si>
  <si>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</si>
  <si>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</si>
  <si>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</si>
  <si>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</si>
  <si>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</si>
  <si>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</si>
  <si>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</si>
  <si>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</si>
  <si>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</si>
  <si>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</si>
  <si>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</si>
  <si>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</si>
  <si>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</si>
  <si>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</si>
  <si>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</si>
  <si>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</si>
  <si>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</si>
  <si>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</si>
  <si>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</si>
  <si>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</si>
  <si>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</si>
  <si>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</si>
  <si>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</si>
  <si>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</si>
  <si>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</si>
  <si>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</si>
  <si>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</si>
  <si>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</si>
  <si>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</si>
  <si>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</si>
  <si>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</si>
  <si>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</si>
  <si>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</si>
  <si>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</si>
  <si>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</si>
  <si>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</si>
  <si>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</si>
  <si>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</si>
  <si>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</si>
  <si>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</si>
  <si>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</si>
  <si>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</si>
  <si>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</si>
  <si>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</si>
  <si>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</si>
  <si>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</si>
  <si>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</si>
  <si>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</si>
  <si>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</si>
  <si>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</si>
  <si>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</si>
  <si>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</si>
  <si>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</si>
  <si>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</si>
  <si>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</si>
  <si>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</si>
  <si>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</si>
  <si>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</si>
  <si>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</si>
  <si>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</si>
  <si>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</si>
  <si>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</si>
  <si>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</si>
  <si>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</si>
  <si>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</si>
  <si>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</si>
  <si>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</si>
  <si>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</si>
  <si>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</si>
  <si>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</si>
  <si>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</si>
  <si>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</si>
  <si>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</si>
  <si>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</si>
  <si>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</si>
  <si>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</si>
  <si>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</si>
  <si>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</si>
  <si>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</si>
  <si>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</si>
  <si>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</si>
  <si>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</si>
  <si>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</si>
  <si>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</si>
  <si>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</si>
  <si>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</si>
  <si>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</si>
  <si>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</si>
  <si>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</si>
  <si>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</si>
  <si>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</si>
  <si>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</si>
  <si>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</si>
  <si>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</si>
  <si>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</si>
  <si>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</si>
  <si>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</si>
  <si>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</si>
  <si>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</si>
  <si>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</si>
  <si>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</si>
  <si>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</si>
  <si>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</si>
  <si>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</si>
  <si>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</si>
  <si>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</si>
  <si>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</si>
  <si>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</si>
  <si>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</si>
  <si>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</si>
  <si>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</si>
  <si>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</si>
  <si>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</si>
  <si>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</si>
  <si>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</si>
  <si>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</si>
  <si>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</si>
  <si>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</si>
  <si>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</si>
  <si>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</si>
  <si>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</si>
  <si>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</si>
  <si>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</si>
  <si>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</si>
  <si>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</si>
  <si>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</si>
  <si>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</si>
  <si>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</si>
  <si>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</si>
  <si>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</si>
  <si>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</si>
  <si>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</si>
  <si>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</si>
  <si>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</si>
  <si>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</si>
  <si>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</si>
  <si>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</si>
  <si>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</si>
  <si>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</si>
  <si>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</si>
  <si>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</si>
  <si>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</si>
  <si>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</si>
  <si>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</si>
  <si>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</si>
  <si>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</si>
  <si>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</si>
  <si>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</si>
  <si>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</si>
  <si>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</si>
  <si>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</si>
  <si>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</si>
  <si>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</si>
  <si>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</si>
  <si>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</si>
  <si>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</si>
  <si>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</si>
  <si>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</si>
  <si>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</si>
  <si>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</si>
  <si>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</si>
  <si>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</si>
  <si>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</si>
  <si>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</si>
  <si>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</si>
  <si>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</si>
  <si>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</si>
  <si>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</si>
  <si>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</si>
  <si>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</si>
  <si>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</si>
  <si>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</si>
  <si>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</si>
  <si>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</si>
  <si>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</si>
  <si>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</si>
  <si>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</si>
  <si>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</si>
  <si>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</si>
  <si>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</si>
  <si>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</si>
  <si>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</si>
  <si>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</si>
  <si>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</si>
  <si>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</si>
  <si>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</si>
  <si>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</si>
  <si>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</si>
  <si>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</si>
  <si>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</si>
  <si>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</si>
  <si>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</si>
  <si>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</si>
  <si>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</si>
  <si>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</si>
  <si>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</si>
  <si>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</si>
  <si>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</si>
  <si>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</si>
  <si>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</si>
  <si>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</si>
  <si>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</si>
  <si>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</si>
  <si>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</si>
  <si>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</si>
  <si>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</si>
  <si>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</si>
  <si>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</si>
  <si>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</si>
  <si>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</si>
  <si>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</si>
  <si>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</si>
  <si>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</si>
  <si>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</si>
  <si>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</si>
  <si>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</si>
  <si>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</si>
  <si>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</si>
  <si>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</si>
  <si>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</si>
  <si>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</si>
  <si>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</si>
  <si>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</si>
  <si>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</si>
  <si>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</si>
  <si>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</si>
  <si>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</si>
  <si>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</si>
  <si>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</si>
  <si>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</si>
  <si>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</si>
  <si>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</si>
  <si>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</si>
  <si>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</si>
  <si>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</si>
  <si>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</si>
  <si>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</si>
  <si>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</si>
  <si>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</si>
  <si>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</si>
  <si>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</si>
  <si>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</si>
  <si>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</si>
  <si>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</si>
  <si>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</si>
  <si>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</si>
  <si>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</si>
  <si>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</si>
  <si>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</si>
  <si>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</si>
  <si>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</si>
  <si>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</si>
  <si>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</si>
  <si>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</si>
  <si>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</si>
  <si>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</si>
  <si>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</si>
  <si>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</si>
  <si>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</si>
  <si>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</si>
  <si>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</si>
  <si>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</si>
  <si>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</si>
  <si>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</si>
  <si>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</si>
  <si>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</si>
  <si>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</si>
  <si>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</si>
  <si>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</si>
  <si>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</si>
  <si>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</si>
  <si>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</si>
  <si>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</si>
  <si>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</si>
  <si>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</si>
  <si>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</si>
  <si>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</si>
  <si>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</si>
  <si>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</si>
  <si>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</si>
  <si>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</si>
  <si>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</si>
  <si>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</si>
  <si>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</si>
  <si>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</si>
  <si>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</si>
  <si>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</si>
  <si>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</si>
  <si>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</si>
  <si>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</si>
  <si>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</si>
  <si>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</si>
  <si>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</si>
  <si>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</si>
  <si>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</si>
  <si>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</si>
  <si>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</si>
  <si>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</si>
  <si>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</si>
  <si>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</si>
  <si>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</si>
  <si>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</si>
  <si>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</si>
  <si>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</si>
  <si>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</si>
  <si>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</si>
  <si>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</si>
  <si>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</si>
  <si>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</si>
  <si>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</si>
  <si>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</si>
  <si>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</si>
  <si>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</si>
  <si>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</si>
  <si>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</si>
  <si>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</si>
  <si>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</si>
  <si>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</si>
  <si>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</si>
  <si>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</si>
  <si>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</si>
  <si>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</si>
  <si>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</si>
  <si>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</si>
  <si>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</si>
  <si>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</si>
  <si>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</si>
  <si>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</si>
  <si>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</si>
  <si>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</si>
  <si>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</si>
  <si>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</si>
  <si>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</si>
  <si>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</si>
  <si>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</si>
  <si>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</si>
  <si>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</si>
  <si>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</si>
  <si>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</si>
  <si>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</si>
  <si>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</si>
  <si>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</si>
  <si>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</si>
  <si>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</si>
  <si>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</si>
  <si>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</si>
  <si>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</si>
  <si>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</si>
  <si>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</si>
  <si>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</si>
  <si>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</si>
  <si>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</si>
  <si>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</si>
  <si>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</si>
  <si>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</si>
  <si>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</si>
  <si>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</si>
  <si>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</si>
  <si>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</si>
  <si>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</si>
  <si>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</si>
  <si>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</si>
  <si>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</si>
  <si>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</si>
  <si>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</si>
  <si>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</si>
  <si>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</si>
  <si>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</si>
  <si>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</si>
  <si>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</si>
  <si>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</si>
  <si>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</si>
  <si>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</si>
  <si>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</si>
  <si>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</si>
  <si>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</si>
  <si>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</si>
  <si>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</si>
  <si>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</si>
  <si>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</si>
  <si>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</si>
  <si>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</si>
  <si>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</si>
  <si>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</si>
  <si>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</si>
  <si>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</si>
  <si>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</si>
  <si>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</si>
  <si>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</si>
  <si>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</si>
  <si>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</si>
  <si>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</si>
  <si>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</si>
  <si>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</si>
  <si>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</si>
  <si>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</si>
  <si>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</si>
  <si>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</si>
  <si>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</si>
  <si>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</si>
  <si>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</si>
  <si>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</si>
  <si>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</si>
  <si>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</si>
  <si>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</si>
  <si>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</si>
  <si>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</si>
  <si>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</si>
  <si>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</si>
  <si>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</si>
  <si>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</si>
  <si>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</si>
  <si>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</si>
  <si>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</si>
  <si>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</si>
  <si>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</si>
  <si>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</si>
  <si>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</si>
  <si>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</si>
  <si>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</si>
  <si>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</si>
  <si>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</si>
  <si>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</si>
  <si>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</si>
  <si>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</si>
  <si>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</si>
  <si>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</si>
  <si>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</si>
  <si>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</si>
  <si>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</si>
  <si>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</si>
  <si>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</si>
  <si>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</si>
  <si>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</si>
  <si>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</si>
  <si>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</si>
  <si>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</si>
  <si>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</si>
  <si>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</si>
  <si>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</si>
  <si>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</si>
  <si>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</si>
  <si>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</si>
  <si>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</si>
  <si>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</si>
  <si>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</si>
  <si>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</si>
  <si>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</si>
  <si>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</si>
  <si>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</si>
  <si>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</si>
  <si>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</si>
  <si>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</si>
  <si>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</si>
  <si>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</si>
  <si>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</si>
  <si>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</si>
  <si>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</si>
  <si>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</si>
  <si>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</si>
  <si>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</si>
  <si>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</si>
  <si>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</si>
  <si>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</si>
  <si>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</si>
  <si>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</si>
  <si>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</si>
  <si>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</si>
  <si>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</si>
  <si>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</si>
  <si>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</si>
  <si>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</si>
  <si>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</si>
  <si>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</si>
  <si>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</si>
  <si>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</si>
  <si>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</si>
  <si>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</si>
  <si>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</si>
  <si>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</si>
  <si>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</si>
  <si>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</si>
  <si>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</si>
  <si>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</si>
  <si>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</si>
  <si>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</si>
  <si>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</si>
  <si>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</si>
  <si>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</si>
  <si>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</si>
  <si>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</si>
  <si>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</si>
  <si>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</si>
  <si>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</si>
  <si>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</si>
  <si>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</si>
  <si>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</si>
  <si>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</si>
  <si>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</si>
  <si>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</si>
  <si>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</si>
  <si>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</si>
  <si>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</si>
  <si>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</si>
  <si>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</si>
  <si>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</si>
  <si>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</si>
  <si>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</si>
  <si>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</si>
  <si>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</si>
  <si>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</si>
  <si>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</si>
  <si>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</si>
  <si>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</si>
  <si>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</si>
  <si>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</si>
  <si>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</si>
  <si>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</si>
  <si>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</si>
  <si>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</si>
  <si>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</si>
  <si>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</si>
  <si>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</si>
  <si>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</si>
  <si>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</si>
  <si>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</si>
  <si>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</si>
  <si>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</si>
  <si>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</si>
  <si>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</si>
  <si>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</si>
  <si>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</si>
  <si>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</si>
  <si>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</si>
  <si>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</si>
  <si>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</si>
  <si>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</si>
  <si>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</si>
  <si>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</si>
  <si>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</si>
  <si>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</si>
  <si>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</si>
  <si>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</si>
  <si>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</si>
  <si>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</si>
  <si>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</si>
  <si>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</si>
  <si>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</si>
  <si>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</si>
  <si>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</si>
  <si>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</si>
  <si>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</si>
  <si>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</si>
  <si>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</si>
  <si>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</si>
  <si>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</si>
  <si>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</si>
  <si>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</si>
  <si>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</si>
  <si>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</si>
  <si>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</si>
  <si>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</si>
  <si>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</si>
  <si>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</si>
  <si>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</si>
  <si>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</si>
  <si>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</si>
  <si>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</si>
  <si>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</si>
  <si>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</si>
  <si>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</si>
  <si>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</si>
  <si>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</si>
  <si>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</si>
  <si>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</si>
  <si>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</si>
  <si>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</si>
  <si>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</si>
  <si>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</si>
  <si>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</si>
  <si>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</si>
  <si>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</si>
  <si>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</si>
  <si>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</si>
  <si>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</si>
  <si>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</si>
  <si>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</si>
  <si>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</si>
  <si>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</si>
  <si>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</si>
  <si>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</si>
  <si>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</si>
  <si>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</si>
  <si>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</si>
  <si>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</si>
  <si>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</si>
  <si>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</si>
  <si>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</si>
  <si>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</si>
  <si>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</si>
  <si>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</si>
  <si>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</si>
  <si>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</si>
  <si>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</si>
  <si>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</si>
  <si>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</si>
  <si>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</si>
  <si>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</si>
  <si>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</si>
  <si>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</si>
  <si>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</si>
  <si>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</si>
  <si>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</si>
  <si>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</si>
  <si>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</si>
  <si>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</si>
  <si>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</si>
  <si>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</si>
  <si>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</si>
  <si>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</si>
  <si>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</si>
  <si>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</si>
  <si>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</si>
  <si>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</si>
  <si>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</si>
  <si>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</si>
  <si>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</si>
  <si>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</si>
  <si>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</si>
  <si>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</si>
  <si>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</si>
  <si>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</si>
  <si>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</si>
  <si>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</si>
  <si>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</si>
  <si>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</si>
  <si>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</si>
  <si>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</si>
  <si>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</si>
  <si>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</si>
  <si>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</si>
  <si>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</si>
  <si>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</si>
  <si>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</si>
  <si>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</si>
  <si>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</si>
  <si>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</si>
  <si>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</si>
  <si>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</si>
  <si>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</si>
  <si>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</si>
  <si>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</si>
  <si>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</si>
  <si>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</si>
  <si>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</si>
  <si>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</si>
  <si>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</si>
  <si>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</si>
  <si>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</si>
  <si>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</si>
  <si>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</si>
  <si>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</si>
  <si>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</si>
  <si>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</si>
  <si>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</si>
  <si>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</si>
  <si>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</si>
  <si>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</si>
  <si>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</si>
  <si>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</si>
  <si>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</si>
  <si>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</si>
  <si>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</si>
  <si>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</si>
  <si>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</si>
  <si>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</si>
  <si>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</si>
  <si>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</si>
  <si>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</si>
  <si>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</si>
  <si>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</si>
  <si>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</si>
  <si>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</si>
  <si>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</si>
  <si>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</si>
  <si>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</si>
  <si>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</si>
  <si>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</si>
  <si>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</si>
  <si>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</si>
  <si>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</si>
  <si>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</si>
  <si>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</si>
  <si>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</si>
  <si>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</si>
  <si>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</si>
  <si>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</si>
  <si>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</si>
  <si>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</si>
  <si>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</si>
  <si>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</si>
  <si>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</si>
  <si>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</si>
  <si>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</si>
  <si>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</si>
  <si>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</si>
  <si>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</si>
  <si>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</si>
  <si>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</si>
  <si>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</si>
  <si>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</si>
  <si>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</si>
  <si>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</si>
  <si>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</si>
  <si>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</si>
  <si>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</si>
  <si>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</si>
  <si>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</si>
  <si>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</si>
  <si>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</si>
  <si>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</si>
  <si>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</si>
  <si>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</si>
  <si>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</si>
  <si>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</si>
  <si>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</si>
  <si>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</si>
  <si>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</si>
  <si>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</si>
  <si>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</si>
  <si>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</si>
  <si>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</si>
  <si>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</si>
  <si>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</si>
  <si>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</si>
  <si>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</si>
  <si>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</si>
  <si>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</si>
  <si>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</si>
  <si>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</si>
  <si>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</si>
  <si>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</si>
  <si>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</si>
  <si>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</si>
  <si>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</si>
  <si>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</si>
  <si>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</si>
  <si>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</si>
  <si>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</si>
  <si>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</si>
  <si>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</si>
  <si>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</si>
  <si>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</si>
  <si>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</si>
  <si>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</si>
  <si>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</si>
  <si>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</si>
  <si>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</si>
  <si>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</si>
  <si>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</si>
  <si>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</si>
  <si>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</si>
  <si>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</si>
  <si>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</si>
  <si>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</si>
  <si>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</si>
  <si>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</si>
  <si>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</si>
  <si>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</si>
  <si>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</si>
  <si>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</si>
  <si>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</si>
  <si>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</si>
  <si>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</si>
  <si>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</si>
  <si>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</si>
  <si>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</si>
  <si>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</si>
  <si>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</si>
  <si>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</si>
  <si>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</si>
  <si>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</si>
  <si>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</si>
  <si>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</si>
  <si>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</si>
  <si>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</si>
  <si>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</si>
  <si>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</si>
  <si>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</si>
  <si>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</si>
  <si>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</si>
  <si>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</si>
  <si>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</si>
  <si>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</si>
  <si>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</si>
  <si>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</si>
  <si>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</si>
  <si>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</si>
  <si>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</si>
  <si>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</si>
  <si>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</si>
  <si>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</si>
  <si>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</si>
  <si>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</si>
  <si>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</si>
  <si>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</si>
  <si>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</si>
  <si>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</si>
  <si>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</si>
  <si>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</si>
  <si>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</si>
  <si>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</si>
  <si>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</si>
  <si>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</si>
  <si>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</si>
  <si>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</si>
  <si>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</si>
  <si>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</si>
  <si>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</si>
  <si>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</si>
  <si>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</si>
  <si>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</si>
  <si>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</si>
  <si>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</si>
  <si>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</si>
  <si>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</si>
  <si>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</si>
  <si>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</si>
  <si>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</si>
  <si>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</si>
  <si>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</si>
  <si>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</si>
  <si>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</si>
  <si>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</si>
  <si>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</si>
  <si>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</si>
  <si>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</si>
  <si>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</si>
  <si>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</si>
  <si>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</si>
  <si>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</si>
  <si>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</si>
  <si>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</si>
  <si>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</si>
  <si>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</si>
  <si>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</si>
  <si>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</si>
  <si>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</si>
  <si>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</si>
  <si>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</si>
  <si>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</si>
  <si>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</si>
  <si>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</si>
  <si>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</si>
  <si>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</si>
  <si>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</si>
  <si>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</si>
  <si>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</si>
  <si>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</si>
  <si>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</si>
  <si>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</si>
  <si>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</si>
  <si>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</si>
  <si>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</si>
  <si>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</si>
  <si>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</si>
  <si>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</si>
  <si>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</si>
  <si>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</si>
  <si>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</si>
  <si>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</si>
  <si>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</si>
  <si>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</si>
  <si>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</si>
  <si>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</si>
  <si>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</si>
  <si>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</si>
  <si>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</si>
  <si>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</si>
  <si>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</si>
  <si>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</si>
  <si>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</si>
  <si>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</si>
  <si>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</si>
  <si>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</si>
  <si>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</si>
  <si>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</si>
  <si>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</si>
  <si>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</si>
  <si>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</si>
  <si>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</si>
  <si>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</si>
  <si>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</si>
  <si>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</si>
  <si>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</si>
  <si>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</si>
  <si>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</si>
  <si>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</si>
  <si>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</si>
  <si>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</si>
  <si>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</si>
  <si>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</si>
  <si>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</si>
  <si>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</si>
  <si>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</si>
  <si>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</si>
  <si>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</si>
  <si>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</si>
  <si>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</si>
  <si>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</si>
  <si>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</si>
  <si>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</si>
  <si>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</si>
  <si>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</si>
  <si>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</si>
  <si>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</si>
  <si>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</si>
  <si>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</si>
  <si>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</si>
  <si>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</si>
  <si>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</si>
  <si>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</si>
  <si>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</si>
  <si>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</si>
  <si>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</si>
  <si>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</si>
  <si>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</si>
  <si>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</si>
  <si>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</si>
  <si>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</si>
  <si>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</si>
  <si>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</si>
  <si>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</si>
  <si>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</si>
  <si>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</si>
  <si>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</si>
  <si>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</si>
  <si>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</si>
  <si>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</si>
  <si>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</si>
  <si>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</si>
  <si>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</si>
  <si>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</si>
  <si>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</si>
  <si>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</si>
  <si>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</si>
  <si>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</si>
  <si>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</si>
  <si>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</si>
  <si>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</si>
  <si>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</si>
  <si>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</si>
  <si>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</si>
  <si>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</si>
  <si>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</si>
  <si>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</si>
  <si>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</si>
  <si>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</si>
  <si>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</si>
  <si>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</si>
  <si>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</si>
  <si>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</si>
  <si>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</si>
  <si>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</si>
  <si>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</si>
  <si>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</si>
  <si>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</si>
  <si>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</si>
  <si>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</si>
  <si>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</si>
  <si>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</si>
  <si>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</si>
  <si>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</si>
  <si>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</si>
  <si>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</si>
  <si>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</si>
  <si>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</si>
  <si>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</si>
  <si>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</si>
  <si>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</si>
  <si>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</si>
  <si>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</si>
  <si>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</si>
  <si>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</si>
  <si>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</si>
  <si>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</si>
  <si>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</si>
  <si>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</si>
  <si>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</si>
  <si>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</si>
  <si>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</si>
  <si>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</si>
  <si>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</si>
  <si>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</si>
  <si>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</si>
  <si>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</si>
  <si>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</si>
  <si>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</si>
  <si>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</si>
  <si>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</si>
  <si>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</si>
  <si>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</si>
  <si>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</si>
  <si>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</si>
  <si>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</si>
  <si>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</si>
  <si>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</si>
  <si>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</si>
  <si>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</si>
  <si>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</si>
  <si>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</si>
  <si>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</si>
  <si>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</si>
  <si>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</si>
  <si>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</si>
  <si>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</si>
  <si>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</si>
  <si>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</si>
  <si>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</si>
  <si>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</si>
  <si>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</si>
  <si>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</si>
  <si>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</si>
  <si>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</si>
  <si>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</si>
  <si>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</si>
  <si>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</si>
  <si>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</si>
  <si>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</si>
  <si>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</si>
  <si>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</si>
  <si>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</si>
  <si>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</si>
  <si>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</si>
  <si>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</si>
  <si>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</si>
  <si>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</si>
  <si>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</si>
  <si>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</si>
  <si>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</si>
  <si>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</si>
  <si>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</si>
  <si>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</si>
  <si>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</si>
  <si>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</si>
  <si>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</si>
  <si>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</si>
  <si>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</si>
  <si>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</si>
  <si>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</si>
  <si>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</si>
  <si>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</si>
  <si>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</si>
  <si>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</si>
  <si>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</si>
  <si>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</si>
  <si>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</si>
  <si>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</si>
  <si>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</si>
  <si>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</si>
  <si>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</si>
  <si>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</si>
  <si>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</si>
  <si>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</si>
  <si>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</si>
  <si>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</si>
  <si>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</si>
  <si>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</si>
  <si>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</si>
  <si>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</si>
  <si>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</si>
  <si>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</si>
  <si>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</si>
  <si>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</si>
  <si>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</si>
  <si>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</si>
  <si>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</si>
  <si>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</si>
  <si>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</si>
  <si>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</si>
  <si>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</si>
  <si>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</si>
  <si>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</si>
  <si>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</si>
  <si>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</si>
  <si>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</si>
  <si>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</si>
  <si>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</si>
  <si>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</si>
  <si>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</si>
  <si>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</si>
  <si>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</si>
  <si>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</si>
  <si>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</si>
  <si>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</si>
  <si>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</si>
  <si>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</si>
  <si>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</si>
  <si>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</si>
  <si>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</si>
  <si>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</si>
  <si>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</si>
  <si>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</si>
  <si>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</si>
  <si>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</si>
  <si>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</si>
  <si>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</si>
  <si>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</si>
  <si>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</si>
  <si>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</si>
  <si>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</si>
  <si>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</si>
  <si>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</si>
  <si>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</si>
  <si>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</si>
  <si>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</si>
  <si>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</si>
  <si>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</si>
  <si>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</si>
  <si>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</si>
  <si>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</si>
  <si>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</si>
  <si>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</si>
  <si>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</si>
  <si>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</si>
  <si>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</si>
  <si>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</si>
  <si>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</si>
  <si>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</si>
  <si>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</si>
  <si>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</si>
  <si>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</si>
  <si>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</si>
  <si>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</si>
  <si>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</si>
  <si>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</si>
  <si>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</si>
  <si>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</si>
  <si>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</si>
  <si>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</si>
  <si>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</si>
  <si>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</si>
  <si>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</si>
  <si>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</si>
  <si>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</si>
  <si>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</si>
  <si>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</si>
  <si>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</si>
  <si>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</si>
  <si>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</si>
  <si>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</si>
  <si>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</si>
  <si>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</si>
  <si>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</si>
  <si>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</si>
  <si>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</si>
  <si>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</si>
  <si>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</si>
  <si>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</si>
  <si>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</si>
  <si>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</si>
  <si>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</si>
  <si>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</si>
  <si>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</si>
  <si>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</si>
  <si>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</si>
  <si>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</si>
  <si>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</si>
  <si>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</si>
  <si>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</si>
  <si>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</si>
  <si>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</si>
  <si>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</si>
  <si>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</si>
  <si>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</si>
  <si>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</si>
  <si>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</si>
  <si>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</si>
  <si>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</si>
  <si>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</si>
  <si>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</si>
  <si>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</si>
  <si>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</si>
  <si>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</si>
  <si>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</si>
  <si>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</si>
  <si>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</si>
  <si>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</si>
  <si>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</si>
  <si>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</si>
  <si>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</si>
  <si>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</si>
  <si>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</si>
  <si>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</si>
  <si>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</si>
  <si>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</si>
  <si>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</si>
  <si>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</si>
  <si>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</si>
  <si>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</si>
  <si>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</si>
  <si>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</si>
  <si>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</si>
  <si>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</si>
  <si>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</si>
  <si>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</si>
  <si>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</si>
  <si>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</si>
  <si>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</si>
  <si>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</si>
  <si>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</si>
  <si>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</si>
  <si>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</si>
  <si>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</si>
  <si>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</si>
  <si>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</si>
  <si>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</si>
  <si>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</si>
  <si>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</si>
  <si>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</si>
  <si>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</si>
  <si>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</si>
  <si>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</si>
  <si>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</si>
  <si>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</si>
  <si>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</si>
  <si>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</si>
  <si>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</si>
  <si>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</si>
  <si>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</si>
  <si>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</si>
  <si>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</si>
  <si>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</si>
  <si>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</si>
  <si>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</si>
  <si>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</si>
  <si>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</si>
  <si>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</si>
  <si>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</si>
  <si>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</si>
  <si>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</si>
  <si>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</si>
  <si>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</si>
  <si>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</si>
  <si>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</si>
  <si>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</si>
  <si>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</si>
  <si>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</si>
  <si>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</si>
  <si>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</si>
  <si>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</si>
  <si>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</si>
  <si>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</si>
  <si>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</si>
  <si>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</si>
  <si>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</si>
  <si>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</si>
  <si>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</si>
  <si>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</si>
  <si>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</si>
  <si>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</si>
  <si>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</si>
  <si>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</si>
  <si>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</si>
  <si>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</si>
  <si>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</si>
  <si>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</si>
  <si>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</si>
  <si>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</si>
  <si>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</si>
  <si>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</si>
  <si>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</si>
  <si>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</si>
  <si>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</si>
  <si>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</si>
  <si>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</si>
  <si>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</si>
  <si>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</si>
  <si>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</si>
  <si>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</si>
  <si>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</si>
  <si>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</si>
  <si>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</si>
  <si>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</si>
  <si>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</si>
  <si>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</si>
  <si>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</si>
  <si>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</si>
  <si>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</si>
  <si>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</si>
  <si>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</si>
  <si>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</si>
  <si>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</si>
  <si>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</si>
  <si>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</si>
  <si>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</si>
  <si>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</si>
  <si>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</si>
  <si>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</si>
  <si>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</si>
  <si>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</si>
  <si>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</si>
  <si>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</si>
  <si>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</si>
  <si>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</si>
  <si>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</si>
  <si>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</si>
  <si>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</si>
  <si>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</si>
  <si>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</si>
  <si>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</si>
  <si>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</si>
  <si>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</si>
  <si>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</si>
  <si>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</si>
  <si>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</si>
  <si>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</si>
  <si>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</si>
  <si>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</si>
  <si>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</si>
  <si>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</si>
  <si>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</si>
  <si>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</si>
  <si>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</si>
  <si>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</si>
  <si>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</si>
  <si>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</si>
  <si>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</si>
  <si>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</si>
  <si>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</si>
  <si>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</si>
  <si>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</si>
  <si>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</si>
  <si>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</si>
  <si>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</si>
  <si>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</si>
  <si>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</si>
  <si>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</si>
  <si>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</si>
  <si>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</si>
  <si>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</si>
  <si>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</si>
  <si>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</si>
  <si>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</si>
  <si>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</si>
  <si>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</si>
  <si>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</si>
  <si>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</si>
  <si>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</si>
  <si>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</si>
  <si>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</si>
  <si>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</si>
  <si>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</si>
  <si>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</si>
  <si>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</si>
  <si>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</si>
  <si>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</si>
  <si>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</si>
  <si>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</si>
  <si>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</si>
  <si>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</si>
  <si>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</si>
  <si>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</si>
  <si>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</si>
  <si>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</si>
  <si>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</si>
  <si>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</si>
  <si>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</si>
  <si>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</si>
  <si>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</si>
  <si>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</si>
  <si>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</si>
  <si>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</si>
  <si>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</si>
  <si>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</si>
  <si>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</si>
  <si>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</si>
  <si>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</si>
  <si>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</si>
  <si>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</si>
  <si>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</si>
  <si>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</si>
  <si>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</si>
  <si>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</si>
  <si>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</si>
  <si>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</si>
  <si>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</si>
  <si>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</si>
  <si>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</si>
  <si>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</si>
  <si>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</si>
  <si>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</si>
  <si>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</si>
  <si>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</si>
  <si>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</si>
  <si>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</si>
  <si>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</si>
  <si>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</si>
  <si>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</si>
  <si>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</si>
  <si>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</si>
  <si>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</si>
  <si>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</si>
  <si>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</si>
  <si>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</si>
  <si>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</si>
  <si>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</si>
  <si>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</si>
  <si>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</si>
  <si>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</si>
  <si>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</si>
  <si>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</si>
  <si>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</si>
  <si>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</si>
  <si>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</si>
  <si>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</si>
  <si>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</si>
  <si>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</si>
  <si>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</si>
  <si>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</si>
  <si>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</si>
  <si>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</si>
  <si>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</si>
  <si>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</si>
  <si>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</si>
  <si>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</si>
  <si>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</si>
  <si>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</si>
  <si>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</si>
  <si>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</si>
  <si>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</si>
  <si>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</si>
  <si>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</si>
  <si>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</si>
  <si>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</si>
  <si>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</si>
  <si>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</si>
  <si>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</si>
  <si>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</si>
  <si>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</si>
  <si>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</si>
  <si>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</si>
  <si>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</si>
  <si>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</si>
  <si>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</si>
  <si>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</si>
  <si>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</si>
  <si>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</si>
  <si>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</si>
  <si>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</si>
  <si>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</si>
  <si>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</si>
  <si>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</si>
  <si>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</si>
  <si>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</si>
  <si>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</si>
  <si>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</si>
  <si>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</si>
  <si>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</si>
  <si>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</si>
  <si>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</si>
  <si>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</si>
  <si>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</si>
  <si>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</si>
  <si>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</si>
  <si>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</si>
  <si>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</si>
  <si>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</si>
  <si>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</si>
  <si>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</si>
  <si>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</si>
  <si>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</si>
  <si>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</si>
  <si>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</si>
  <si>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</si>
  <si>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</si>
  <si>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</si>
  <si>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</si>
  <si>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</si>
  <si>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</si>
  <si>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</si>
  <si>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</si>
  <si>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</si>
  <si>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</si>
  <si>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</si>
  <si>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</si>
  <si>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</si>
  <si>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</si>
  <si>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</si>
  <si>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</si>
  <si>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</si>
  <si>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</si>
  <si>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</si>
  <si>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</si>
  <si>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</si>
  <si>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</si>
  <si>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</si>
  <si>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</si>
  <si>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</si>
  <si>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</si>
  <si>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</si>
  <si>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</si>
  <si>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</si>
  <si>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</si>
  <si>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</si>
  <si>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</si>
  <si>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</si>
  <si>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</si>
  <si>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</si>
  <si>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</si>
  <si>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</si>
  <si>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</si>
  <si>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</si>
  <si>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</si>
  <si>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</si>
  <si>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</si>
  <si>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</si>
  <si>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</si>
  <si>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</si>
  <si>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</si>
  <si>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</si>
  <si>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</si>
  <si>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</si>
  <si>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</si>
  <si>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</si>
  <si>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</si>
  <si>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</si>
  <si>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</si>
  <si>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</si>
  <si>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</si>
  <si>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</si>
  <si>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</si>
  <si>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</si>
  <si>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</si>
  <si>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</si>
  <si>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</si>
  <si>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</si>
  <si>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</si>
  <si>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</si>
  <si>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</si>
  <si>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</si>
  <si>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</si>
  <si>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</si>
  <si>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</si>
  <si>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</si>
  <si>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</si>
  <si>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</si>
  <si>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</si>
  <si>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</si>
  <si>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</si>
  <si>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</si>
  <si>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</si>
  <si>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</si>
  <si>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</si>
  <si>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</si>
  <si>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</si>
  <si>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</si>
  <si>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</si>
  <si>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</si>
  <si>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</si>
  <si>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</si>
  <si>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</si>
  <si>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</si>
  <si>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</si>
  <si>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</si>
  <si>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</si>
  <si>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</si>
  <si>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</si>
  <si>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</si>
  <si>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</si>
  <si>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</si>
  <si>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</si>
  <si>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</si>
  <si>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</si>
  <si>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</si>
  <si>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</si>
  <si>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</si>
  <si>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</si>
  <si>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</si>
  <si>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</si>
  <si>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</si>
  <si>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</si>
  <si>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</si>
  <si>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</si>
  <si>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</si>
  <si>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</si>
  <si>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</si>
  <si>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</si>
  <si>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</si>
  <si>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</si>
  <si>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</si>
  <si>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</si>
  <si>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</si>
  <si>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</si>
  <si>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</si>
  <si>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</si>
  <si>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</si>
  <si>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</si>
  <si>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</si>
  <si>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</si>
  <si>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</si>
  <si>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</si>
  <si>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</si>
  <si>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</si>
  <si>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</si>
  <si>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</si>
  <si>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</si>
  <si>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</si>
  <si>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</si>
  <si>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</si>
  <si>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</si>
  <si>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</si>
  <si>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</si>
  <si>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</si>
  <si>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</si>
  <si>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</si>
  <si>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</si>
  <si>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</si>
  <si>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</si>
  <si>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</si>
  <si>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</si>
  <si>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</si>
  <si>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</si>
  <si>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</si>
  <si>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</si>
  <si>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</si>
  <si>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</si>
  <si>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</si>
  <si>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</si>
  <si>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</si>
  <si>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</si>
  <si>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</si>
  <si>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</si>
  <si>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</si>
  <si>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</si>
  <si>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</si>
  <si>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</si>
  <si>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</si>
  <si>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</si>
  <si>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</si>
  <si>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</si>
  <si>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</si>
  <si>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</si>
  <si>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</si>
  <si>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</si>
  <si>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</si>
  <si>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</si>
  <si>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</si>
  <si>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</si>
  <si>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</si>
  <si>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</si>
  <si>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</si>
  <si>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</si>
  <si>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</si>
  <si>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</si>
  <si>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</si>
  <si>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</si>
  <si>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</si>
  <si>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</si>
  <si>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</si>
  <si>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</si>
  <si>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</si>
  <si>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</si>
  <si>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</si>
  <si>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</si>
  <si>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</si>
  <si>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</si>
  <si>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</si>
  <si>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</si>
  <si>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</si>
  <si>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</si>
  <si>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</si>
  <si>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</si>
  <si>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</si>
  <si>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</si>
  <si>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</si>
  <si>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</si>
  <si>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</si>
  <si>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</si>
  <si>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</si>
  <si>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</si>
  <si>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</si>
  <si>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</si>
  <si>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</si>
  <si>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</si>
  <si>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</si>
  <si>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</si>
  <si>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</si>
  <si>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</si>
  <si>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</si>
  <si>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</si>
  <si>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</si>
  <si>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</si>
  <si>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</si>
  <si>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</si>
  <si>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</si>
  <si>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</si>
  <si>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</si>
  <si>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</si>
  <si>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</si>
  <si>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</si>
  <si>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</si>
  <si>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</si>
  <si>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</si>
  <si>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</si>
  <si>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</si>
  <si>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</si>
  <si>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</si>
  <si>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</si>
  <si>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</si>
  <si>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</si>
  <si>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</si>
  <si>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</si>
  <si>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</si>
  <si>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</si>
  <si>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</si>
  <si>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</si>
  <si>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</si>
  <si>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</si>
  <si>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</si>
  <si>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</si>
  <si>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</si>
  <si>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</si>
  <si>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</si>
  <si>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</si>
  <si>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</si>
  <si>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</si>
  <si>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</si>
  <si>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</si>
  <si>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</si>
  <si>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</si>
  <si>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</si>
  <si>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</si>
  <si>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</si>
  <si>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</si>
  <si>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</si>
  <si>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</si>
  <si>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</si>
  <si>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</si>
  <si>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</si>
  <si>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</si>
  <si>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</si>
  <si>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</si>
  <si>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</si>
  <si>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</si>
  <si>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</si>
  <si>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</si>
  <si>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</si>
  <si>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</si>
  <si>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</si>
  <si>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</si>
  <si>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</si>
  <si>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</si>
  <si>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</si>
  <si>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</si>
  <si>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</si>
  <si>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</si>
  <si>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</si>
  <si>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</si>
  <si>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</si>
  <si>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</si>
  <si>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</si>
  <si>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</si>
  <si>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</si>
  <si>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</si>
  <si>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</si>
  <si>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</si>
  <si>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</si>
  <si>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</si>
  <si>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</si>
  <si>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</si>
  <si>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</si>
  <si>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</si>
  <si>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</si>
  <si>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</si>
  <si>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</si>
  <si>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</si>
  <si>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</si>
  <si>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</si>
  <si>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</si>
  <si>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</si>
  <si>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</si>
  <si>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</si>
  <si>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</si>
  <si>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</si>
  <si>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</si>
  <si>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</si>
  <si>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</si>
  <si>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</si>
  <si>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</si>
  <si>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</si>
  <si>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</si>
  <si>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</si>
  <si>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</si>
  <si>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</si>
  <si>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</si>
  <si>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</si>
  <si>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</si>
  <si>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</si>
  <si>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</si>
  <si>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</si>
  <si>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</si>
  <si>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</si>
  <si>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</si>
  <si>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</si>
  <si>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</si>
  <si>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</si>
  <si>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</si>
  <si>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</si>
  <si>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</si>
  <si>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</si>
  <si>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</si>
  <si>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</si>
  <si>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</si>
  <si>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</si>
  <si>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</si>
  <si>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</si>
  <si>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</si>
  <si>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</si>
  <si>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</si>
  <si>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</si>
  <si>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</si>
  <si>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</si>
  <si>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</si>
  <si>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</si>
  <si>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</si>
  <si>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</si>
  <si>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</si>
  <si>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</si>
  <si>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</si>
  <si>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</si>
  <si>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</si>
  <si>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</si>
  <si>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</si>
  <si>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</si>
  <si>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</si>
  <si>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</si>
  <si>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</si>
  <si>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</si>
  <si>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</si>
  <si>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</si>
  <si>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</si>
  <si>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</si>
  <si>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</si>
  <si>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</si>
  <si>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</si>
  <si>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</si>
  <si>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</si>
  <si>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</si>
  <si>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</si>
  <si>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</si>
  <si>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</si>
  <si>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</si>
  <si>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</si>
  <si>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</si>
  <si>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</si>
  <si>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</si>
  <si>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</si>
  <si>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</si>
  <si>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</si>
  <si>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</si>
  <si>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</si>
  <si>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</si>
  <si>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</si>
  <si>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</si>
  <si>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</si>
  <si>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</si>
  <si>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</si>
  <si>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</si>
  <si>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</si>
  <si>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</si>
  <si>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</si>
  <si>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</si>
  <si>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</si>
  <si>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</si>
  <si>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</si>
  <si>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</si>
  <si>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</si>
  <si>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</si>
  <si>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</si>
  <si>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</si>
  <si>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</si>
  <si>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</si>
  <si>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</si>
  <si>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</si>
  <si>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</si>
  <si>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</si>
  <si>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</si>
  <si>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</si>
  <si>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</si>
  <si>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</si>
  <si>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</si>
  <si>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</si>
  <si>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</si>
  <si>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</si>
  <si>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</si>
  <si>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</si>
  <si>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</si>
  <si>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</si>
  <si>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</si>
  <si>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</si>
  <si>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</si>
  <si>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</si>
  <si>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</si>
  <si>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</si>
  <si>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</si>
  <si>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</si>
  <si>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</si>
  <si>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</si>
  <si>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</si>
  <si>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</si>
  <si>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</si>
  <si>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</si>
  <si>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</si>
  <si>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</si>
  <si>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</si>
  <si>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</si>
  <si>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</si>
  <si>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</si>
  <si>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</si>
  <si>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</si>
  <si>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</si>
  <si>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</si>
  <si>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</si>
  <si>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</si>
  <si>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</si>
  <si>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</si>
  <si>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</si>
  <si>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</si>
  <si>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</si>
  <si>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</si>
  <si>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</si>
  <si>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</si>
  <si>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</si>
  <si>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</si>
  <si>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</si>
  <si>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</si>
  <si>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</si>
  <si>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</si>
  <si>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</si>
  <si>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</si>
  <si>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</si>
  <si>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</si>
  <si>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</si>
  <si>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</si>
  <si>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</si>
  <si>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</si>
  <si>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</si>
  <si>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</si>
  <si>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</si>
  <si>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</si>
  <si>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</si>
  <si>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</si>
  <si>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</si>
  <si>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</si>
  <si>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</si>
  <si>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</si>
  <si>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</si>
  <si>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</si>
  <si>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</si>
  <si>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</si>
  <si>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</si>
  <si>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</si>
  <si>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</si>
  <si>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</si>
  <si>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</si>
  <si>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</si>
  <si>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</si>
  <si>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</si>
  <si>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</si>
  <si>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</si>
  <si>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</si>
  <si>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</si>
  <si>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</si>
  <si>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</si>
  <si>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</si>
  <si>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</si>
  <si>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</si>
  <si>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</si>
  <si>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</si>
  <si>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</si>
  <si>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</si>
  <si>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</si>
  <si>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</si>
  <si>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</si>
  <si>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</si>
  <si>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</si>
  <si>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</si>
  <si>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</si>
  <si>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</si>
  <si>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</si>
  <si>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</si>
  <si>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</si>
  <si>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</si>
  <si>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</si>
  <si>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</si>
  <si>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</si>
  <si>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</si>
  <si>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</si>
  <si>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</si>
  <si>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</si>
  <si>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</si>
  <si>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</si>
  <si>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</si>
  <si>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</si>
  <si>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</si>
  <si>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</si>
  <si>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</si>
  <si>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</si>
  <si>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</si>
  <si>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</si>
  <si>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</si>
  <si>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</si>
  <si>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</si>
  <si>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</si>
  <si>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</si>
  <si>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</si>
  <si>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</si>
  <si>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</si>
  <si>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</si>
  <si>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</si>
  <si>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</si>
  <si>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</si>
  <si>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</si>
  <si>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</si>
  <si>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</si>
  <si>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</si>
  <si>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</si>
  <si>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</si>
  <si>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</si>
  <si>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</si>
  <si>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</si>
  <si>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</si>
  <si>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</si>
  <si>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</si>
  <si>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</si>
  <si>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</si>
  <si>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</si>
  <si>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</si>
  <si>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</si>
  <si>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</si>
  <si>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</si>
  <si>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</si>
  <si>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</si>
  <si>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</si>
  <si>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</si>
  <si>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</si>
  <si>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</si>
  <si>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</si>
  <si>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</si>
  <si>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</si>
  <si>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</si>
  <si>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</si>
  <si>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</si>
  <si>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</si>
  <si>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</si>
  <si>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</si>
  <si>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</si>
  <si>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</si>
  <si>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</si>
  <si>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</si>
  <si>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</si>
  <si>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</si>
  <si>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</si>
  <si>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</si>
  <si>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</si>
  <si>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</si>
  <si>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</si>
  <si>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</si>
  <si>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</si>
  <si>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</si>
  <si>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</si>
  <si>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</si>
  <si>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</si>
  <si>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</si>
  <si>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</si>
  <si>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</si>
  <si>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</si>
  <si>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</si>
  <si>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</si>
  <si>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</si>
  <si>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</si>
  <si>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</si>
  <si>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</si>
  <si>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</si>
  <si>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</si>
  <si>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</si>
  <si>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</si>
  <si>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</si>
  <si>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</si>
  <si>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</si>
  <si>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</si>
  <si>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</si>
  <si>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</si>
  <si>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</si>
  <si>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</si>
  <si>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</si>
  <si>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</si>
  <si>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</si>
  <si>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</si>
  <si>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</si>
  <si>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</si>
  <si>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</si>
  <si>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</si>
  <si>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</si>
  <si>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</si>
  <si>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</si>
  <si>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</si>
  <si>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</si>
  <si>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</si>
  <si>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</si>
  <si>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</si>
  <si>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</si>
  <si>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</si>
  <si>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</si>
  <si>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</si>
  <si>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</si>
  <si>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</si>
  <si>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</si>
  <si>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</si>
  <si>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</si>
  <si>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</si>
  <si>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</si>
  <si>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</si>
  <si>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</si>
  <si>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</si>
  <si>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</si>
  <si>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</si>
  <si>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</si>
  <si>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</si>
  <si>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</si>
  <si>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</si>
  <si>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</si>
  <si>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</si>
  <si>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</si>
  <si>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</si>
  <si>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</si>
  <si>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</si>
  <si>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</si>
  <si>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</si>
  <si>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</si>
  <si>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</si>
  <si>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</si>
  <si>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</si>
  <si>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</si>
  <si>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</si>
  <si>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</si>
  <si>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</si>
  <si>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</si>
  <si>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</si>
  <si>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</si>
  <si>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</si>
  <si>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</si>
  <si>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</si>
  <si>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</si>
  <si>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</si>
  <si>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</si>
  <si>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</si>
  <si>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</si>
  <si>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</si>
  <si>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</si>
  <si>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</si>
  <si>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</si>
  <si>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</si>
  <si>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</si>
  <si>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</si>
  <si>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</si>
  <si>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</si>
  <si>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</si>
  <si>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</si>
  <si>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</si>
  <si>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</si>
  <si>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</si>
  <si>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</si>
  <si>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</si>
  <si>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</si>
  <si>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</si>
  <si>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</si>
  <si>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</si>
  <si>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</si>
  <si>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</si>
  <si>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</si>
  <si>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</si>
  <si>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</si>
  <si>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</si>
  <si>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</si>
  <si>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</si>
  <si>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</si>
  <si>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</si>
  <si>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</si>
  <si>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</si>
  <si>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</si>
  <si>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</si>
  <si>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</si>
  <si>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</si>
  <si>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</si>
  <si>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</si>
  <si>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</si>
  <si>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</si>
  <si>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</si>
  <si>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</si>
  <si>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</si>
  <si>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</si>
  <si>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</si>
  <si>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</si>
  <si>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</si>
  <si>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</si>
  <si>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</si>
  <si>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</si>
  <si>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</si>
  <si>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</si>
  <si>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</si>
  <si>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</si>
  <si>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</si>
  <si>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</si>
  <si>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</si>
  <si>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</si>
  <si>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</si>
  <si>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</si>
  <si>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</si>
  <si>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</si>
  <si>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</si>
  <si>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</si>
  <si>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</si>
  <si>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</si>
  <si>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</si>
  <si>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</si>
  <si>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</si>
  <si>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</si>
  <si>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</si>
  <si>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</si>
  <si>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</si>
  <si>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</si>
  <si>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</si>
  <si>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</si>
  <si>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</si>
  <si>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</si>
  <si>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</si>
  <si>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</si>
  <si>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</si>
  <si>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</si>
  <si>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</si>
  <si>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</si>
  <si>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</si>
  <si>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</si>
  <si>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</si>
  <si>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</si>
  <si>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</si>
  <si>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</si>
  <si>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</si>
  <si>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</si>
  <si>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</si>
  <si>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</si>
  <si>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</si>
  <si>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</si>
  <si>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</si>
  <si>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</si>
  <si>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</si>
  <si>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</si>
  <si>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</si>
  <si>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</si>
  <si>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</si>
  <si>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</si>
  <si>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</si>
  <si>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</si>
  <si>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</si>
  <si>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</si>
  <si>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</si>
  <si>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</si>
  <si>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</si>
  <si>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</si>
  <si>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</si>
  <si>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</si>
  <si>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</si>
  <si>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</si>
  <si>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</si>
  <si>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</si>
  <si>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</si>
  <si>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</si>
  <si>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</si>
  <si>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</si>
  <si>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</si>
  <si>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</si>
  <si>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</si>
  <si>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</si>
  <si>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</si>
  <si>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</si>
  <si>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</si>
  <si>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</si>
  <si>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</si>
  <si>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</si>
  <si>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</si>
  <si>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</si>
  <si>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</si>
  <si>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</si>
  <si>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</si>
  <si>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</si>
  <si>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</si>
  <si>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</si>
  <si>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</si>
  <si>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</si>
  <si>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</si>
  <si>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</si>
  <si>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</si>
  <si>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</si>
  <si>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</si>
  <si>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</si>
  <si>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</si>
  <si>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</si>
  <si>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</si>
  <si>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</si>
  <si>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</si>
  <si>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</si>
  <si>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</si>
  <si>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</si>
  <si>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</si>
  <si>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</si>
  <si>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</si>
  <si>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</si>
  <si>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</si>
  <si>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</si>
  <si>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</si>
  <si>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</si>
  <si>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</si>
  <si>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</si>
  <si>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</si>
  <si>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</si>
  <si>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</si>
  <si>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</si>
  <si>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</si>
  <si>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</si>
  <si>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</si>
  <si>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</si>
  <si>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</si>
  <si>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</si>
  <si>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</si>
  <si>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</si>
  <si>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</si>
  <si>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</si>
  <si>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</si>
  <si>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</si>
  <si>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</si>
  <si>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</si>
  <si>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</si>
  <si>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</si>
  <si>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</si>
  <si>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</si>
  <si>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</si>
  <si>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</si>
  <si>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</si>
  <si>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</si>
  <si>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</si>
  <si>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</si>
  <si>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</si>
  <si>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</si>
  <si>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</si>
  <si>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</si>
  <si>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</si>
  <si>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</si>
  <si>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</si>
  <si>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</si>
  <si>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</si>
  <si>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</si>
  <si>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</si>
  <si>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</si>
  <si>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</si>
  <si>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</si>
  <si>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</si>
  <si>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</si>
  <si>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</si>
  <si>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</si>
  <si>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</si>
  <si>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</si>
  <si>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</si>
  <si>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</si>
  <si>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</si>
  <si>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</si>
  <si>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</si>
  <si>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</si>
  <si>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</si>
  <si>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</si>
  <si>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</si>
  <si>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</si>
  <si>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</si>
  <si>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</si>
  <si>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</si>
  <si>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</si>
  <si>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</si>
  <si>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</si>
  <si>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</si>
  <si>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</si>
  <si>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</si>
  <si>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</si>
  <si>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</si>
  <si>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</si>
  <si>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</si>
  <si>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</si>
  <si>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</si>
  <si>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</si>
  <si>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</si>
  <si>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</si>
  <si>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</si>
  <si>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</si>
  <si>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</si>
  <si>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</si>
  <si>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</si>
  <si>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</si>
  <si>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</si>
  <si>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</si>
  <si>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</si>
  <si>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</si>
  <si>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</si>
  <si>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</si>
  <si>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</si>
  <si>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</si>
  <si>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</si>
  <si>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</si>
  <si>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</si>
  <si>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</si>
  <si>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</si>
  <si>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</si>
  <si>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</si>
  <si>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</si>
  <si>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</si>
  <si>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</si>
  <si>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</si>
  <si>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</si>
  <si>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</si>
  <si>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</si>
  <si>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</si>
  <si>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</si>
  <si>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</si>
  <si>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</si>
  <si>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</si>
  <si>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</si>
  <si>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</si>
  <si>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</si>
  <si>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</si>
  <si>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</si>
  <si>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</si>
  <si>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</si>
  <si>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</si>
  <si>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</si>
  <si>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</si>
  <si>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</si>
  <si>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</si>
  <si>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</si>
  <si>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</si>
  <si>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</si>
  <si>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</si>
  <si>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</si>
  <si>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</si>
  <si>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</si>
  <si>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</si>
  <si>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</si>
  <si>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</si>
  <si>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</si>
  <si>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</si>
  <si>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</si>
  <si>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</si>
  <si>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</si>
  <si>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</si>
  <si>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</si>
  <si>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</si>
  <si>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</si>
  <si>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</si>
  <si>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</si>
  <si>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</si>
  <si>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</si>
  <si>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</si>
  <si>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</si>
  <si>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</si>
  <si>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</si>
  <si>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</si>
  <si>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</si>
  <si>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</si>
  <si>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</si>
  <si>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</si>
  <si>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</si>
  <si>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</si>
  <si>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</si>
  <si>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</si>
  <si>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</si>
  <si>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</si>
  <si>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</si>
  <si>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</si>
  <si>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</si>
  <si>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</si>
  <si>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</si>
  <si>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</si>
  <si>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</si>
  <si>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</si>
  <si>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</si>
  <si>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</si>
  <si>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</si>
  <si>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</si>
  <si>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</si>
  <si>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</si>
  <si>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</si>
  <si>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</si>
  <si>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</si>
  <si>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</si>
  <si>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</si>
  <si>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</si>
  <si>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</si>
  <si>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</si>
  <si>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</si>
  <si>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</si>
  <si>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</si>
  <si>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</si>
  <si>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</si>
  <si>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</si>
  <si>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</si>
  <si>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</si>
  <si>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</si>
  <si>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</si>
  <si>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</si>
  <si>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</si>
  <si>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</si>
  <si>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</si>
  <si>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</si>
  <si>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</si>
  <si>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</si>
  <si>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</si>
  <si>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</si>
  <si>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</si>
  <si>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</si>
  <si>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</si>
  <si>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</si>
  <si>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</si>
  <si>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</si>
  <si>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</si>
  <si>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</si>
  <si>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</si>
  <si>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</si>
  <si>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</si>
  <si>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</si>
  <si>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</si>
  <si>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</si>
  <si>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</si>
  <si>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</si>
  <si>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</si>
  <si>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</si>
  <si>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</si>
  <si>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</si>
  <si>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</si>
  <si>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</si>
  <si>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</si>
  <si>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</si>
  <si>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</si>
  <si>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</si>
  <si>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</si>
  <si>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</si>
  <si>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</si>
  <si>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</si>
  <si>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</si>
  <si>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</si>
  <si>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</si>
  <si>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</si>
  <si>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</si>
  <si>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</si>
  <si>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</si>
  <si>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</si>
  <si>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</si>
  <si>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</si>
  <si>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</si>
  <si>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</si>
  <si>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</si>
  <si>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</si>
  <si>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</si>
  <si>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</si>
  <si>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</si>
  <si>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</si>
  <si>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</si>
  <si>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</si>
  <si>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</si>
  <si>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</si>
  <si>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</si>
  <si>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</si>
  <si>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</si>
  <si>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</si>
  <si>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</si>
  <si>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</si>
  <si>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</si>
  <si>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</si>
  <si>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</si>
  <si>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</si>
  <si>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</si>
  <si>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</si>
  <si>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</si>
  <si>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</si>
  <si>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</si>
  <si>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</si>
  <si>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</si>
  <si>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</si>
  <si>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</si>
  <si>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</si>
  <si>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</si>
  <si>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</si>
  <si>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</si>
  <si>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</si>
  <si>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</si>
  <si>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</si>
  <si>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</si>
  <si>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</si>
  <si>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</si>
  <si>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</si>
  <si>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</si>
  <si>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</si>
  <si>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</si>
  <si>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</si>
  <si>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</si>
  <si>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</si>
  <si>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</si>
  <si>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</si>
  <si>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</si>
  <si>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</si>
  <si>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</si>
  <si>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</si>
  <si>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</si>
  <si>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</si>
  <si>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</si>
  <si>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</si>
  <si>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</si>
  <si>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</si>
  <si>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</si>
  <si>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</si>
  <si>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</si>
  <si>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</si>
  <si>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</si>
  <si>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</si>
  <si>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</si>
  <si>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</si>
  <si>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</si>
  <si>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</si>
  <si>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</si>
  <si>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</si>
  <si>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</si>
  <si>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</si>
  <si>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</si>
  <si>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</si>
  <si>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</si>
  <si>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</si>
  <si>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</si>
  <si>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</si>
  <si>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</si>
  <si>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</si>
  <si>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</si>
  <si>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</si>
  <si>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</si>
  <si>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</si>
  <si>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</si>
  <si>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</si>
  <si>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</si>
  <si>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</si>
  <si>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</si>
  <si>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</si>
  <si>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</si>
  <si>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</si>
  <si>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</si>
  <si>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</si>
  <si>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</si>
  <si>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</si>
  <si>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</si>
  <si>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</si>
  <si>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</si>
  <si>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</si>
  <si>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</si>
  <si>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</si>
  <si>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</si>
  <si>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</si>
  <si>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</si>
  <si>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</si>
  <si>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</si>
  <si>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</si>
  <si>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</si>
  <si>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</si>
  <si>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</si>
  <si>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</si>
  <si>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</si>
  <si>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</si>
  <si>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</si>
  <si>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</si>
  <si>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</si>
  <si>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</si>
  <si>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</si>
  <si>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</si>
  <si>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</si>
  <si>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</si>
  <si>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</si>
  <si>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</si>
  <si>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</si>
  <si>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</si>
  <si>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</si>
  <si>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</si>
  <si>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</si>
  <si>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</si>
  <si>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</si>
  <si>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</si>
  <si>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</si>
  <si>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</si>
  <si>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</si>
  <si>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</si>
  <si>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</si>
  <si>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</si>
  <si>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</si>
  <si>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</si>
  <si>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</si>
  <si>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</si>
  <si>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</si>
  <si>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</si>
  <si>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</si>
  <si>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</si>
  <si>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</si>
  <si>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</si>
  <si>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</si>
  <si>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</si>
  <si>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</si>
  <si>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</si>
  <si>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</si>
  <si>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</si>
  <si>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</si>
  <si>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</si>
  <si>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</si>
  <si>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</si>
  <si>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</si>
  <si>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</si>
  <si>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</si>
  <si>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</si>
  <si>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</si>
  <si>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</si>
  <si>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</si>
  <si>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</si>
  <si>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</si>
  <si>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</si>
  <si>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</si>
  <si>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</si>
  <si>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</si>
  <si>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</si>
  <si>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</si>
  <si>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</si>
  <si>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</si>
  <si>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</si>
  <si>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</si>
  <si>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</si>
  <si>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</si>
  <si>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</si>
  <si>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</si>
  <si>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</si>
  <si>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</si>
  <si>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</si>
  <si>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</si>
  <si>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</si>
  <si>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</si>
  <si>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</si>
  <si>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</si>
  <si>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</si>
  <si>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</si>
  <si>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</si>
  <si>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</si>
  <si>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</si>
  <si>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</si>
  <si>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</si>
  <si>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</si>
  <si>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</si>
  <si>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</si>
  <si>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</si>
  <si>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</si>
  <si>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</si>
  <si>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</si>
  <si>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</si>
  <si>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</si>
  <si>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</si>
  <si>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</si>
  <si>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</si>
  <si>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</si>
  <si>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</si>
  <si>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</si>
  <si>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</si>
  <si>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</si>
  <si>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</si>
  <si>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</si>
  <si>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</si>
  <si>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</si>
  <si>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</si>
  <si>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</si>
  <si>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</si>
  <si>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</si>
  <si>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</si>
  <si>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</si>
  <si>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</si>
  <si>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</si>
  <si>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</si>
  <si>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</si>
  <si>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</si>
  <si>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</si>
  <si>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</si>
  <si>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</si>
  <si>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</si>
  <si>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</si>
  <si>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</si>
  <si>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</si>
  <si>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</si>
  <si>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</si>
  <si>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</si>
  <si>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</si>
  <si>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</si>
  <si>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</si>
  <si>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</si>
  <si>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</si>
  <si>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</si>
  <si>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</si>
  <si>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</si>
  <si>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</si>
  <si>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</si>
  <si>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</si>
  <si>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</si>
  <si>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</si>
  <si>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</si>
  <si>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</si>
  <si>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</si>
  <si>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</si>
  <si>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</si>
  <si>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</si>
  <si>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</si>
  <si>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</si>
  <si>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</si>
  <si>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</si>
  <si>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</si>
  <si>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</si>
  <si>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</si>
  <si>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</si>
  <si>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</si>
  <si>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</si>
  <si>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</si>
  <si>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</si>
  <si>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</si>
  <si>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</si>
  <si>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</si>
  <si>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</si>
  <si>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</si>
  <si>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</si>
  <si>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</si>
  <si>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</si>
  <si>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</si>
  <si>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</si>
  <si>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</si>
  <si>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</si>
  <si>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</si>
  <si>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</si>
  <si>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</si>
  <si>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</si>
  <si>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</si>
  <si>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</si>
  <si>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</si>
  <si>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</si>
  <si>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</si>
  <si>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</si>
  <si>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</si>
  <si>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</si>
  <si>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</si>
  <si>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</si>
  <si>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</si>
  <si>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</si>
  <si>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</si>
  <si>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</si>
  <si>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</si>
  <si>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</si>
  <si>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</si>
  <si>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</si>
  <si>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</si>
  <si>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</si>
  <si>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</si>
  <si>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</si>
  <si>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</si>
  <si>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</si>
  <si>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</si>
  <si>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</si>
  <si>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</si>
  <si>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</si>
  <si>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</si>
  <si>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</si>
  <si>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</si>
  <si>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</si>
  <si>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</si>
  <si>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</si>
  <si>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</si>
  <si>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</si>
  <si>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</si>
  <si>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</si>
  <si>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</si>
  <si>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</si>
  <si>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</si>
  <si>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</si>
  <si>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</si>
  <si>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</si>
  <si>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</si>
  <si>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</si>
  <si>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</si>
  <si>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</si>
  <si>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</si>
  <si>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</si>
  <si>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</si>
  <si>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</si>
  <si>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</si>
  <si>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</si>
  <si>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</si>
  <si>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</si>
  <si>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</si>
  <si>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</si>
  <si>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</si>
  <si>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</si>
  <si>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</si>
  <si>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</si>
  <si>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</si>
  <si>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</si>
  <si>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</si>
  <si>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</si>
  <si>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</si>
  <si>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</si>
  <si>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</si>
  <si>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</si>
  <si>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</si>
  <si>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</si>
  <si>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</si>
  <si>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</si>
  <si>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</si>
  <si>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</si>
  <si>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</si>
  <si>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</si>
  <si>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</si>
  <si>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</si>
  <si>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</si>
  <si>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</si>
  <si>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</si>
  <si>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</si>
  <si>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</si>
  <si>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</si>
  <si>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</si>
  <si>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</si>
  <si>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</si>
  <si>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</si>
  <si>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</si>
  <si>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</si>
  <si>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</si>
  <si>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</si>
  <si>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</si>
  <si>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</si>
  <si>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</si>
  <si>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</si>
  <si>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</si>
  <si>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</si>
  <si>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</si>
  <si>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</si>
  <si>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</si>
  <si>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</si>
  <si>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</si>
  <si>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</si>
  <si>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</si>
  <si>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</si>
  <si>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</si>
  <si>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</si>
  <si>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</si>
  <si>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</si>
  <si>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</si>
  <si>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</si>
  <si>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</si>
  <si>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</si>
  <si>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</si>
  <si>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</si>
  <si>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</si>
  <si>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</si>
  <si>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</si>
  <si>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</si>
  <si>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</si>
  <si>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</si>
  <si>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</si>
  <si>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</si>
  <si>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</si>
  <si>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</si>
  <si>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</si>
  <si>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</si>
  <si>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</si>
  <si>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</si>
  <si>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</si>
  <si>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</si>
  <si>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</si>
  <si>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</si>
  <si>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</si>
  <si>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</si>
  <si>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</si>
  <si>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</si>
  <si>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</si>
  <si>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</si>
  <si>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</si>
  <si>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</si>
  <si>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</si>
  <si>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</si>
  <si>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</si>
  <si>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</si>
  <si>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</si>
  <si>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</si>
  <si>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</si>
  <si>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</si>
  <si>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</si>
  <si>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</si>
  <si>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</si>
  <si>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</si>
  <si>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</si>
  <si>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</si>
  <si>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</si>
  <si>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</si>
  <si>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</si>
  <si>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</si>
  <si>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</si>
  <si>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</si>
  <si>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</si>
  <si>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</si>
  <si>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</si>
  <si>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</si>
  <si>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</si>
  <si>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</si>
  <si>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</si>
  <si>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</si>
  <si>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</si>
  <si>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</si>
  <si>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</si>
  <si>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</si>
  <si>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</si>
  <si>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</si>
  <si>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</si>
  <si>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</si>
  <si>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</si>
  <si>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</si>
  <si>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</si>
  <si>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</si>
  <si>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</si>
  <si>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</si>
  <si>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</si>
  <si>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</si>
  <si>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</si>
  <si>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</si>
  <si>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</si>
  <si>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</si>
  <si>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</si>
  <si>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</si>
  <si>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</si>
  <si>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</si>
  <si>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</si>
  <si>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</si>
  <si>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</si>
  <si>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</si>
  <si>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</si>
  <si>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</si>
  <si>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</si>
  <si>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</si>
  <si>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</si>
  <si>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</si>
  <si>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</si>
  <si>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</si>
  <si>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</si>
  <si>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</si>
  <si>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</si>
  <si>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</si>
  <si>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</si>
  <si>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</si>
  <si>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</si>
  <si>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</si>
  <si>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</si>
  <si>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</si>
  <si>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</si>
  <si>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</si>
  <si>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</si>
  <si>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</si>
  <si>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</si>
  <si>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</si>
  <si>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</si>
  <si>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</si>
  <si>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</si>
  <si>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</si>
  <si>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</si>
  <si>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</si>
  <si>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</si>
  <si>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</si>
  <si>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</si>
  <si>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</si>
  <si>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</si>
  <si>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</si>
  <si>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</si>
  <si>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</si>
  <si>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</si>
  <si>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</si>
  <si>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</si>
  <si>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</si>
  <si>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</si>
  <si>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</si>
  <si>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</si>
  <si>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</si>
  <si>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</si>
  <si>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</si>
  <si>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</si>
  <si>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</si>
  <si>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</si>
  <si>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</si>
  <si>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</si>
  <si>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</si>
  <si>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</si>
  <si>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</si>
  <si>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</si>
  <si>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</si>
  <si>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</si>
  <si>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</si>
  <si>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</si>
  <si>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</si>
  <si>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</si>
  <si>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</si>
  <si>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</si>
  <si>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</si>
  <si>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</si>
  <si>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</si>
  <si>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</si>
  <si>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</si>
  <si>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</si>
  <si>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</si>
  <si>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</si>
  <si>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</si>
  <si>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</si>
  <si>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</si>
  <si>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</si>
  <si>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</si>
  <si>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</si>
  <si>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</si>
  <si>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</si>
  <si>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</si>
  <si>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</si>
  <si>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</si>
  <si>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</si>
  <si>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</si>
  <si>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</si>
  <si>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</si>
  <si>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</si>
  <si>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</si>
  <si>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</si>
  <si>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</si>
  <si>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</si>
  <si>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</si>
  <si>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</si>
  <si>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</si>
  <si>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</si>
  <si>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</si>
  <si>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</si>
  <si>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</si>
  <si>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</si>
  <si>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</si>
  <si>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</si>
  <si>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</si>
  <si>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</si>
  <si>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</si>
  <si>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</si>
  <si>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</si>
  <si>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</si>
  <si>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</si>
  <si>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</si>
  <si>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</si>
  <si>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</si>
  <si>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</si>
  <si>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</si>
  <si>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</si>
  <si>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</si>
  <si>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</si>
  <si>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</si>
  <si>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</si>
  <si>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</si>
  <si>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</si>
  <si>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</si>
  <si>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</si>
  <si>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</si>
  <si>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</si>
  <si>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</si>
  <si>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</si>
  <si>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</si>
  <si>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</si>
  <si>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</si>
  <si>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</si>
  <si>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</si>
  <si>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</si>
  <si>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</si>
  <si>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</si>
  <si>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</si>
  <si>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</si>
  <si>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</si>
  <si>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</si>
  <si>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</si>
  <si>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</si>
  <si>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</si>
  <si>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</si>
  <si>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</si>
  <si>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</si>
  <si>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</si>
  <si>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</si>
  <si>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</si>
  <si>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</si>
  <si>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</si>
  <si>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</si>
  <si>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</si>
  <si>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</si>
  <si>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</si>
  <si>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</si>
  <si>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</si>
  <si>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</si>
  <si>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</si>
  <si>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</si>
  <si>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</si>
  <si>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</si>
  <si>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</si>
  <si>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</si>
  <si>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</si>
  <si>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</si>
  <si>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</si>
  <si>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</si>
  <si>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</si>
  <si>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</si>
  <si>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</si>
  <si>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</si>
  <si>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</si>
  <si>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</si>
  <si>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</si>
  <si>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</si>
  <si>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</si>
  <si>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</si>
  <si>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</si>
  <si>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</si>
  <si>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</si>
  <si>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</si>
  <si>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</si>
  <si>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</si>
  <si>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</si>
  <si>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</si>
  <si>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</si>
  <si>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</si>
  <si>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</si>
  <si>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</si>
  <si>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</si>
  <si>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</si>
  <si>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</si>
  <si>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</si>
  <si>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</si>
  <si>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</si>
  <si>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</si>
  <si>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</si>
  <si>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</si>
  <si>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</si>
  <si>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</si>
  <si>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</si>
  <si>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</si>
  <si>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</si>
  <si>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</si>
  <si>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</si>
  <si>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</si>
  <si>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</si>
  <si>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</si>
  <si>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</si>
  <si>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</si>
  <si>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</si>
  <si>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</si>
  <si>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</si>
  <si>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</si>
  <si>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</si>
  <si>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</si>
  <si>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</si>
  <si>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</si>
  <si>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</si>
  <si>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</si>
  <si>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</si>
  <si>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</si>
  <si>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</si>
  <si>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</si>
  <si>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</si>
  <si>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</si>
  <si>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</si>
  <si>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</si>
  <si>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</si>
  <si>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</si>
  <si>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</si>
  <si>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</si>
  <si>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</si>
  <si>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</si>
  <si>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</si>
  <si>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</si>
  <si>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</si>
  <si>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</si>
  <si>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</si>
  <si>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</si>
  <si>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</si>
  <si>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</si>
  <si>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</si>
  <si>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</si>
  <si>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</si>
  <si>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</si>
  <si>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</si>
  <si>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</si>
  <si>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</si>
  <si>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</si>
  <si>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</si>
  <si>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</si>
  <si>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</si>
  <si>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</si>
  <si>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</si>
  <si>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</si>
  <si>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</si>
  <si>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</si>
  <si>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</si>
  <si>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</si>
  <si>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</si>
  <si>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</si>
  <si>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</si>
  <si>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</si>
  <si>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</si>
  <si>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</si>
  <si>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</si>
  <si>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</si>
  <si>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</si>
  <si>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</si>
  <si>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</si>
  <si>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</si>
  <si>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</si>
  <si>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</si>
  <si>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</si>
  <si>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</si>
  <si>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</si>
  <si>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</si>
  <si>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</si>
  <si>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</si>
  <si>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</si>
  <si>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</si>
  <si>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</si>
  <si>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</si>
  <si>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</si>
  <si>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</si>
  <si>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</si>
  <si>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</si>
  <si>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</si>
  <si>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</si>
  <si>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</si>
  <si>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</si>
  <si>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</si>
  <si>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</si>
  <si>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</si>
  <si>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</si>
  <si>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</si>
  <si>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</si>
  <si>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</si>
  <si>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</si>
  <si>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</si>
  <si>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</si>
  <si>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</si>
  <si>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</si>
  <si>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</si>
  <si>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</si>
  <si>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</si>
  <si>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</si>
  <si>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</si>
  <si>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</si>
  <si>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</si>
  <si>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</si>
  <si>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</si>
  <si>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</si>
  <si>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</si>
  <si>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</si>
  <si>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</si>
  <si>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</si>
  <si>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</si>
  <si>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</si>
  <si>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</si>
  <si>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</si>
  <si>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</si>
  <si>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</si>
  <si>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</si>
  <si>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</si>
  <si>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</si>
  <si>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</si>
  <si>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</si>
  <si>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</si>
  <si>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</si>
  <si>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</si>
  <si>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</si>
  <si>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</si>
  <si>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</si>
  <si>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</si>
  <si>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</si>
  <si>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</si>
  <si>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</si>
  <si>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</si>
  <si>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</si>
  <si>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</si>
  <si>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</si>
  <si>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</si>
  <si>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</si>
  <si>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</si>
  <si>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</si>
  <si>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</si>
  <si>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</si>
  <si>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</si>
  <si>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</si>
  <si>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</si>
  <si>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</si>
  <si>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</si>
  <si>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</si>
  <si>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</si>
  <si>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</si>
  <si>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</si>
  <si>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</si>
  <si>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</si>
  <si>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</si>
  <si>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</si>
  <si>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</si>
  <si>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</si>
  <si>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</si>
  <si>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</si>
  <si>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</si>
  <si>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</si>
  <si>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</si>
  <si>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</si>
  <si>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</si>
  <si>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</si>
  <si>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</si>
  <si>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</si>
  <si>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</si>
  <si>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</si>
  <si>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</si>
  <si>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</si>
  <si>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</si>
  <si>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</si>
  <si>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</si>
  <si>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</si>
  <si>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</si>
  <si>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</si>
  <si>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</si>
  <si>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</si>
  <si>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</si>
  <si>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</si>
  <si>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</si>
  <si>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</si>
  <si>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</si>
  <si>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</si>
  <si>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</si>
  <si>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</si>
  <si>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</si>
  <si>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</si>
  <si>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</si>
  <si>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</si>
  <si>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</si>
  <si>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</si>
  <si>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</si>
  <si>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</si>
  <si>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</si>
  <si>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</si>
  <si>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</si>
  <si>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</si>
  <si>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</si>
  <si>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</si>
  <si>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</si>
  <si>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</si>
  <si>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</si>
  <si>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</si>
  <si>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</si>
  <si>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</si>
  <si>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</si>
  <si>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</si>
  <si>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</si>
  <si>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</si>
  <si>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</si>
  <si>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</si>
  <si>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</si>
  <si>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</si>
  <si>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</si>
  <si>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</si>
  <si>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</si>
  <si>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</si>
  <si>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</si>
  <si>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</si>
  <si>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</si>
  <si>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</si>
  <si>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</si>
  <si>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</si>
  <si>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</si>
  <si>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</si>
  <si>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</si>
  <si>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</si>
  <si>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</si>
  <si>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</si>
  <si>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</si>
  <si>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</si>
  <si>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</si>
  <si>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</si>
  <si>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</si>
  <si>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</si>
  <si>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</si>
  <si>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</si>
  <si>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</si>
  <si>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</si>
  <si>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</si>
  <si>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</si>
  <si>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</si>
  <si>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</si>
  <si>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</si>
  <si>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</si>
  <si>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</si>
  <si>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</si>
  <si>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</si>
  <si>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</si>
  <si>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</si>
  <si>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</si>
  <si>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</si>
  <si>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</si>
  <si>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</si>
  <si>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</si>
  <si>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</si>
  <si>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</si>
  <si>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</si>
  <si>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</si>
  <si>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</si>
  <si>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</si>
  <si>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</si>
  <si>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</si>
  <si>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</si>
  <si>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</si>
  <si>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</si>
  <si>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</si>
  <si>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</si>
  <si>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</si>
  <si>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</si>
  <si>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</si>
  <si>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</si>
  <si>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</si>
  <si>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</si>
  <si>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</si>
  <si>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</si>
  <si>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</si>
  <si>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</si>
  <si>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</si>
  <si>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</si>
  <si>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</si>
  <si>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</si>
  <si>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</si>
  <si>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</si>
  <si>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</si>
  <si>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</si>
  <si>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</si>
  <si>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</si>
  <si>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</si>
  <si>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</si>
  <si>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</si>
  <si>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</si>
  <si>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</si>
  <si>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</si>
  <si>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</si>
  <si>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</si>
  <si>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</si>
  <si>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</si>
  <si>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</si>
  <si>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</si>
  <si>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</si>
  <si>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</si>
  <si>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</si>
  <si>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</si>
  <si>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</si>
  <si>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</si>
  <si>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</si>
  <si>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</si>
  <si>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</si>
  <si>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</si>
  <si>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</si>
  <si>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</si>
  <si>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</si>
  <si>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</si>
  <si>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</si>
  <si>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</si>
  <si>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</si>
  <si>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</si>
  <si>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</si>
  <si>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</si>
  <si>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</si>
  <si>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</si>
  <si>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</si>
  <si>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</si>
  <si>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</si>
  <si>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</si>
  <si>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</si>
  <si>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</si>
  <si>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</si>
  <si>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</si>
  <si>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</si>
  <si>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</si>
  <si>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</si>
  <si>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</si>
  <si>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</si>
  <si>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</si>
  <si>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</si>
  <si>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</si>
  <si>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</si>
  <si>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</si>
  <si>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</si>
  <si>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</si>
  <si>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</si>
  <si>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</si>
  <si>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</si>
  <si>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</si>
  <si>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</si>
  <si>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</si>
  <si>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</si>
  <si>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</si>
  <si>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</si>
  <si>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</si>
  <si>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</si>
  <si>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</si>
  <si>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</si>
  <si>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</si>
  <si>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</si>
  <si>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</si>
  <si>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</si>
  <si>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</si>
  <si>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</si>
  <si>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</si>
  <si>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</si>
  <si>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</si>
  <si>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</si>
  <si>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</si>
  <si>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</si>
  <si>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</si>
  <si>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</si>
  <si>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</si>
  <si>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</si>
  <si>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</si>
  <si>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</si>
  <si>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</si>
  <si>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</si>
  <si>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</si>
  <si>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</si>
  <si>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</si>
  <si>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</si>
  <si>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</si>
  <si>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</si>
  <si>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</si>
  <si>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</si>
  <si>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</si>
  <si>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</si>
  <si>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</si>
  <si>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</si>
  <si>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</si>
  <si>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</si>
  <si>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</si>
  <si>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</si>
  <si>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</si>
  <si>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</si>
  <si>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</si>
  <si>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</si>
  <si>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</si>
  <si>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</si>
  <si>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</si>
  <si>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</si>
  <si>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</si>
  <si>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</si>
  <si>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</si>
  <si>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</si>
  <si>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</si>
  <si>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</si>
  <si>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</si>
  <si>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</si>
  <si>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</si>
  <si>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</si>
  <si>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</si>
  <si>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</si>
  <si>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</si>
  <si>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</si>
  <si>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</si>
  <si>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</si>
  <si>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</si>
  <si>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</si>
  <si>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</si>
  <si>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</si>
  <si>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</si>
  <si>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</si>
  <si>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</si>
  <si>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</si>
  <si>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</si>
  <si>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</si>
  <si>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</si>
  <si>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</si>
  <si>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</si>
  <si>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</si>
  <si>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</si>
  <si>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</si>
  <si>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</si>
  <si>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</si>
  <si>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</si>
  <si>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</si>
  <si>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</si>
  <si>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</si>
  <si>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</si>
  <si>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</si>
  <si>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</si>
  <si>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</si>
  <si>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</si>
  <si>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</si>
  <si>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</si>
  <si>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</si>
  <si>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</si>
  <si>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</si>
  <si>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</si>
  <si>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</si>
  <si>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</si>
  <si>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</si>
  <si>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</si>
  <si>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</si>
  <si>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</si>
  <si>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</si>
  <si>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</si>
  <si>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</si>
  <si>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</si>
  <si>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</si>
  <si>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</si>
  <si>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</si>
  <si>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</si>
  <si>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</si>
  <si>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</si>
  <si>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</si>
  <si>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</si>
  <si>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</si>
  <si>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</si>
  <si>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</si>
  <si>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</si>
  <si>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</si>
  <si>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</si>
  <si>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</si>
  <si>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</si>
  <si>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</si>
  <si>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</si>
  <si>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</si>
  <si>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</si>
  <si>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</si>
  <si>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</si>
  <si>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</si>
  <si>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</si>
  <si>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</si>
  <si>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</si>
  <si>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</si>
  <si>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</si>
  <si>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</si>
  <si>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</si>
  <si>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</si>
  <si>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</si>
  <si>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</si>
  <si>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</si>
  <si>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</si>
  <si>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</si>
  <si>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</si>
  <si>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</si>
  <si>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</si>
  <si>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</si>
  <si>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</si>
  <si>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</si>
  <si>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</si>
  <si>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</si>
  <si>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</si>
  <si>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</si>
  <si>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</si>
  <si>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</si>
  <si>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</si>
  <si>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</si>
  <si>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</si>
  <si>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</si>
  <si>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</si>
  <si>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</si>
  <si>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</si>
  <si>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</si>
  <si>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</si>
  <si>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</si>
  <si>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</si>
  <si>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</si>
  <si>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</si>
  <si>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</si>
  <si>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</si>
  <si>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</si>
  <si>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</si>
  <si>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</si>
  <si>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</si>
  <si>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</si>
  <si>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</si>
  <si>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</si>
  <si>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</si>
  <si>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</si>
  <si>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</si>
  <si>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</si>
  <si>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</si>
  <si>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</si>
  <si>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</si>
  <si>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</si>
  <si>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</si>
  <si>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</si>
  <si>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</si>
  <si>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</si>
  <si>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</si>
  <si>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</si>
  <si>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</si>
  <si>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</si>
  <si>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</si>
  <si>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</si>
  <si>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</si>
  <si>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</si>
  <si>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</si>
  <si>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</si>
  <si>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</si>
  <si>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</si>
  <si>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</si>
  <si>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</si>
  <si>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</si>
  <si>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</si>
  <si>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</si>
  <si>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</si>
  <si>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</si>
  <si>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</si>
  <si>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</si>
  <si>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</si>
  <si>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</si>
  <si>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</si>
  <si>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</si>
  <si>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</si>
  <si>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</si>
  <si>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</si>
  <si>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</si>
  <si>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</si>
  <si>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</si>
  <si>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</si>
  <si>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</si>
  <si>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</si>
  <si>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</si>
  <si>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</si>
  <si>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</si>
  <si>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</si>
  <si>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</si>
  <si>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</si>
  <si>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</si>
  <si>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</si>
  <si>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</si>
  <si>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</si>
  <si>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</si>
  <si>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</si>
  <si>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</si>
  <si>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</si>
  <si>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</si>
  <si>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</si>
  <si>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</si>
  <si>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</si>
  <si>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</si>
  <si>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</si>
  <si>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</si>
  <si>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</si>
  <si>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</si>
  <si>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</si>
  <si>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</si>
  <si>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</si>
  <si>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</si>
  <si>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</si>
  <si>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</si>
  <si>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</si>
  <si>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</si>
  <si>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</si>
  <si>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</si>
  <si>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</si>
  <si>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</si>
  <si>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</si>
  <si>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</si>
  <si>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</si>
  <si>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</si>
  <si>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</si>
  <si>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</si>
  <si>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</si>
  <si>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</si>
  <si>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</si>
  <si>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</si>
  <si>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</si>
  <si>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</si>
  <si>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</si>
  <si>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</si>
  <si>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</si>
  <si>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</si>
  <si>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</si>
  <si>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</si>
  <si>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</si>
  <si>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</si>
  <si>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</si>
  <si>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</si>
  <si>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</si>
  <si>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</si>
  <si>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</si>
  <si>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</si>
  <si>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</si>
  <si>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</si>
  <si>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</si>
  <si>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</si>
  <si>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</si>
  <si>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</si>
  <si>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</si>
  <si>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</si>
  <si>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</si>
  <si>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</si>
  <si>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</si>
  <si>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</si>
  <si>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</si>
  <si>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</si>
  <si>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</si>
  <si>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</si>
  <si>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</si>
  <si>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</si>
  <si>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</si>
  <si>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</si>
  <si>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</si>
  <si>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</si>
  <si>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</si>
  <si>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</si>
  <si>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</si>
  <si>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</si>
  <si>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</si>
  <si>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</si>
  <si>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</si>
  <si>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</si>
  <si>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</si>
  <si>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</si>
  <si>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</si>
  <si>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</si>
  <si>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</si>
  <si>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</si>
  <si>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</si>
  <si>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</si>
  <si>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</si>
  <si>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</si>
  <si>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</si>
  <si>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</si>
  <si>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</si>
  <si>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</si>
  <si>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</si>
  <si>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</si>
  <si>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</si>
  <si>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</si>
  <si>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</si>
  <si>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</si>
  <si>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</si>
  <si>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</si>
  <si>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</si>
  <si>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</si>
  <si>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</si>
  <si>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</si>
  <si>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</si>
  <si>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</si>
  <si>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</si>
  <si>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</si>
  <si>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</si>
  <si>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</si>
  <si>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</si>
  <si>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</si>
  <si>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</si>
  <si>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</si>
  <si>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</si>
  <si>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</si>
  <si>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</si>
  <si>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</si>
  <si>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</si>
  <si>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</si>
  <si>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</si>
  <si>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</si>
  <si>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</si>
  <si>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</si>
  <si>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</si>
  <si>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</si>
  <si>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</si>
  <si>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</si>
  <si>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</si>
  <si>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</si>
  <si>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</si>
  <si>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</si>
  <si>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</si>
  <si>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</si>
  <si>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</si>
  <si>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</si>
  <si>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</si>
  <si>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</si>
  <si>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</si>
  <si>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</si>
  <si>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</si>
  <si>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</si>
  <si>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</si>
  <si>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</si>
  <si>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</si>
  <si>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</si>
  <si>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</si>
  <si>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</si>
  <si>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</si>
  <si>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</si>
  <si>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</si>
  <si>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</si>
  <si>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</si>
  <si>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</si>
  <si>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</si>
  <si>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</si>
  <si>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</si>
  <si>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</si>
  <si>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</si>
  <si>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</si>
  <si>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</si>
  <si>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</si>
  <si>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</si>
  <si>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</si>
  <si>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</si>
  <si>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</si>
  <si>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</si>
  <si>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</si>
  <si>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</si>
  <si>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</si>
  <si>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</si>
  <si>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</si>
  <si>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</si>
  <si>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</si>
  <si>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</si>
  <si>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</si>
  <si>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</si>
  <si>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</si>
  <si>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</si>
  <si>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</si>
  <si>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</si>
  <si>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</si>
  <si>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</si>
  <si>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</si>
  <si>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</si>
  <si>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</si>
  <si>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</si>
  <si>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</si>
  <si>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</si>
  <si>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</si>
  <si>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</si>
  <si>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</si>
  <si>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</si>
  <si>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</si>
  <si>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</si>
  <si>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</si>
  <si>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</si>
  <si>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</si>
  <si>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</si>
  <si>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</si>
  <si>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</si>
  <si>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</si>
  <si>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</si>
  <si>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</si>
  <si>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</si>
  <si>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</si>
  <si>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</si>
  <si>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</si>
  <si>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</si>
  <si>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</si>
  <si>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</si>
  <si>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</si>
  <si>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</si>
  <si>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</si>
  <si>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</si>
  <si>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</si>
  <si>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</si>
  <si>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</si>
  <si>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</si>
  <si>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</si>
  <si>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</si>
  <si>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</si>
  <si>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</si>
  <si>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</si>
  <si>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</si>
  <si>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</si>
  <si>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</si>
  <si>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</si>
  <si>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</si>
  <si>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</si>
  <si>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</si>
  <si>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</si>
  <si>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</si>
  <si>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</si>
  <si>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</si>
  <si>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</si>
  <si>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</si>
  <si>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</si>
  <si>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</si>
  <si>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</si>
  <si>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</si>
  <si>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</si>
  <si>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</si>
  <si>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</si>
  <si>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</si>
  <si>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</si>
  <si>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</si>
  <si>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</si>
  <si>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</si>
  <si>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</si>
  <si>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</si>
  <si>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</si>
  <si>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</si>
  <si>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</si>
  <si>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</si>
  <si>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</si>
  <si>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</si>
  <si>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</si>
  <si>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</si>
  <si>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</si>
  <si>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</si>
  <si>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</si>
  <si>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</si>
  <si>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</si>
  <si>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</si>
  <si>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</si>
  <si>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</si>
  <si>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</si>
  <si>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</si>
  <si>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</si>
  <si>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</si>
  <si>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</si>
  <si>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</si>
  <si>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</si>
  <si>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</si>
  <si>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</si>
  <si>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</si>
  <si>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</si>
  <si>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</si>
  <si>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</si>
  <si>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</si>
  <si>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</si>
  <si>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</si>
  <si>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</si>
  <si>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</si>
  <si>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</si>
  <si>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</si>
  <si>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</si>
  <si>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</si>
  <si>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</si>
  <si>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</si>
  <si>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</si>
  <si>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</si>
  <si>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</si>
  <si>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</si>
  <si>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</si>
  <si>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</si>
  <si>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</si>
  <si>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</si>
  <si>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</si>
  <si>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</si>
  <si>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</si>
  <si>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</si>
  <si>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</si>
  <si>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</si>
  <si>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</si>
  <si>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</si>
  <si>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</si>
  <si>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</si>
  <si>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</si>
  <si>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</si>
  <si>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</si>
  <si>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</si>
  <si>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</si>
  <si>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</si>
  <si>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</si>
  <si>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</si>
  <si>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</si>
  <si>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</si>
  <si>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</si>
  <si>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</si>
  <si>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</si>
  <si>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</si>
  <si>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</si>
  <si>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</si>
  <si>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</si>
  <si>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</si>
  <si>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</si>
  <si>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</si>
  <si>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</si>
  <si>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</si>
  <si>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</si>
  <si>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</si>
  <si>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</si>
  <si>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</si>
  <si>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</si>
  <si>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</si>
  <si>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</si>
  <si>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</si>
  <si>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</si>
  <si>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</si>
  <si>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</si>
  <si>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</si>
  <si>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</si>
  <si>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</si>
  <si>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</si>
  <si>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</si>
  <si>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</si>
  <si>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</si>
  <si>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</si>
  <si>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</si>
  <si>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</si>
  <si>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</si>
  <si>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</si>
  <si>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</si>
  <si>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</si>
  <si>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</si>
  <si>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</si>
  <si>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</si>
  <si>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</si>
  <si>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</si>
  <si>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</si>
  <si>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</si>
  <si>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</si>
  <si>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</si>
  <si>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</si>
  <si>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</si>
  <si>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</si>
  <si>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</si>
  <si>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</si>
  <si>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</si>
  <si>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</si>
  <si>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</si>
  <si>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</si>
  <si>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</si>
  <si>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</si>
  <si>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</si>
  <si>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</si>
  <si>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</si>
  <si>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</si>
  <si>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</si>
  <si>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</si>
  <si>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</si>
  <si>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</si>
  <si>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</si>
  <si>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</si>
  <si>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</si>
  <si>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</si>
  <si>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</si>
  <si>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</si>
  <si>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</si>
  <si>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</si>
  <si>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</si>
  <si>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</si>
  <si>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</si>
  <si>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</si>
  <si>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</si>
  <si>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</si>
  <si>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</si>
  <si>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</si>
  <si>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</si>
  <si>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</si>
  <si>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</si>
  <si>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</si>
  <si>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</si>
  <si>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</si>
  <si>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</si>
  <si>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</si>
  <si>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</si>
  <si>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</si>
  <si>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</si>
  <si>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</si>
  <si>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</si>
  <si>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</si>
  <si>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</si>
  <si>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</si>
  <si>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</si>
  <si>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</si>
  <si>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</si>
  <si>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</si>
  <si>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</si>
  <si>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</si>
  <si>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</si>
  <si>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</si>
  <si>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</si>
  <si>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</si>
  <si>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</si>
  <si>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</si>
  <si>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</si>
  <si>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</si>
  <si>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</si>
  <si>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</si>
  <si>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</si>
  <si>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</si>
  <si>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</si>
  <si>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</si>
  <si>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</si>
  <si>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</si>
  <si>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</si>
  <si>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</si>
  <si>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</si>
  <si>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</si>
  <si>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</si>
  <si>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</si>
  <si>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</si>
  <si>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</si>
  <si>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</si>
  <si>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</si>
  <si>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</si>
  <si>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</si>
  <si>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</si>
  <si>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</si>
  <si>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</si>
  <si>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</si>
  <si>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</si>
  <si>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</si>
  <si>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</si>
  <si>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</si>
  <si>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</si>
  <si>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</si>
  <si>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</si>
  <si>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</si>
  <si>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</si>
  <si>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</si>
  <si>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</si>
  <si>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</si>
  <si>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</si>
  <si>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</si>
  <si>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</si>
  <si>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</si>
  <si>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</si>
  <si>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</si>
  <si>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</si>
  <si>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</si>
  <si>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</si>
  <si>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</si>
  <si>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</si>
  <si>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</si>
  <si>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</si>
  <si>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</si>
  <si>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</si>
  <si>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</si>
  <si>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</si>
  <si>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</si>
  <si>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</si>
  <si>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</si>
  <si>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</si>
  <si>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</si>
  <si>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</si>
  <si>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</si>
  <si>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</si>
  <si>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</si>
  <si>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</si>
  <si>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</si>
  <si>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</si>
  <si>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</si>
  <si>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</si>
  <si>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</si>
  <si>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</si>
  <si>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</si>
  <si>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</si>
  <si>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</si>
  <si>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</si>
  <si>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</si>
  <si>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</si>
  <si>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</si>
  <si>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</si>
  <si>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</si>
  <si>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</si>
  <si>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</si>
  <si>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</si>
  <si>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</si>
  <si>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</si>
  <si>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</si>
  <si>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</si>
  <si>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</si>
  <si>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</si>
  <si>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</si>
  <si>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</si>
  <si>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</si>
  <si>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</si>
  <si>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</si>
  <si>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</si>
  <si>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</si>
  <si>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</si>
  <si>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</si>
  <si>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</si>
  <si>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</si>
  <si>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</si>
  <si>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</si>
  <si>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</si>
  <si>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</si>
  <si>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</si>
  <si>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</si>
  <si>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</si>
  <si>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</si>
  <si>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</si>
  <si>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</si>
  <si>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</si>
  <si>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</si>
  <si>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</si>
  <si>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</si>
  <si>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</si>
  <si>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</si>
  <si>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</si>
  <si>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</si>
  <si>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</si>
  <si>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</si>
  <si>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</si>
  <si>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</si>
  <si>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</si>
  <si>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</si>
  <si>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</si>
  <si>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</si>
  <si>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</si>
  <si>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</si>
  <si>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</si>
  <si>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</si>
  <si>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</si>
  <si>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</si>
  <si>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</si>
  <si>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</si>
  <si>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</si>
  <si>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</si>
  <si>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</si>
  <si>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</si>
  <si>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</si>
  <si>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</si>
  <si>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</si>
  <si>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</si>
  <si>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</si>
  <si>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</si>
  <si>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</si>
  <si>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</si>
  <si>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</si>
  <si>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</si>
  <si>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</si>
  <si>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</si>
  <si>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</si>
  <si>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</si>
  <si>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</si>
  <si>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</si>
  <si>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</si>
  <si>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</si>
  <si>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</si>
  <si>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</si>
  <si>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</si>
  <si>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</si>
  <si>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</si>
  <si>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</si>
  <si>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</si>
  <si>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</si>
  <si>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</si>
  <si>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</si>
  <si>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</si>
  <si>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</si>
  <si>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</si>
  <si>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</si>
  <si>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</si>
  <si>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</si>
  <si>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</si>
  <si>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</si>
  <si>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</si>
  <si>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</si>
  <si>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</si>
  <si>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</si>
  <si>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</si>
  <si>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</si>
  <si>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</si>
  <si>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</si>
  <si>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</si>
  <si>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</si>
  <si>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</si>
  <si>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</si>
  <si>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</si>
  <si>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</si>
  <si>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</si>
  <si>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</si>
  <si>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</si>
  <si>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</si>
  <si>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</si>
  <si>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</si>
  <si>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</si>
  <si>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</si>
  <si>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</si>
  <si>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</si>
  <si>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</si>
  <si>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</si>
  <si>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</si>
  <si>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</si>
  <si>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</si>
  <si>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</si>
  <si>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</si>
  <si>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</si>
  <si>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</si>
  <si>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</si>
  <si>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</si>
  <si>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</si>
  <si>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</si>
  <si>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</si>
  <si>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</si>
  <si>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</si>
  <si>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</si>
  <si>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</si>
  <si>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</si>
  <si>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</si>
  <si>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</si>
  <si>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</si>
  <si>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</si>
  <si>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</si>
  <si>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</si>
  <si>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</si>
  <si>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</si>
  <si>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</si>
  <si>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</si>
  <si>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</si>
  <si>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</si>
  <si>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</si>
  <si>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</si>
  <si>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</si>
  <si>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</si>
  <si>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</si>
  <si>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</si>
  <si>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</si>
  <si>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</si>
  <si>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</si>
  <si>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</si>
  <si>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</si>
  <si>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</si>
  <si>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</si>
  <si>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</si>
  <si>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</si>
  <si>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</si>
  <si>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</si>
  <si>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</si>
  <si>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</si>
  <si>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</si>
  <si>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</si>
  <si>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</si>
  <si>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</si>
  <si>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</si>
  <si>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</si>
  <si>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</si>
  <si>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</si>
  <si>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</si>
  <si>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</si>
  <si>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</si>
  <si>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</si>
  <si>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</si>
  <si>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</si>
  <si>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</si>
  <si>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</si>
  <si>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</si>
  <si>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</si>
  <si>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</si>
  <si>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</si>
  <si>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</si>
  <si>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</si>
  <si>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</si>
  <si>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</si>
  <si>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</si>
  <si>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</si>
  <si>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</si>
  <si>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</si>
  <si>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</si>
  <si>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</si>
  <si>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</si>
  <si>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</si>
  <si>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</si>
  <si>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</si>
  <si>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</si>
  <si>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</si>
  <si>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</si>
  <si>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</si>
  <si>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</si>
  <si>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</si>
  <si>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</si>
  <si>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</si>
  <si>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</si>
  <si>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</si>
  <si>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</si>
  <si>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</si>
  <si>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</si>
  <si>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</si>
  <si>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</si>
  <si>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</si>
  <si>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</si>
  <si>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</si>
  <si>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</si>
  <si>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</si>
  <si>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</si>
  <si>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</si>
  <si>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</si>
  <si>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</si>
  <si>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</si>
  <si>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</si>
  <si>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</si>
  <si>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</si>
  <si>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</si>
  <si>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</si>
  <si>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</si>
  <si>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</si>
  <si>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</si>
  <si>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</si>
  <si>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</si>
  <si>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</si>
  <si>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</si>
  <si>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</si>
  <si>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</si>
  <si>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</si>
  <si>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</si>
  <si>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</si>
  <si>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</si>
  <si>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</si>
  <si>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</si>
  <si>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</si>
  <si>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</si>
  <si>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</si>
  <si>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</si>
  <si>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</si>
  <si>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</si>
  <si>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</si>
  <si>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</si>
  <si>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</si>
  <si>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</si>
  <si>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</si>
  <si>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</si>
  <si>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</si>
  <si>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</si>
  <si>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</si>
  <si>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</si>
  <si>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</si>
  <si>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</si>
  <si>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</si>
  <si>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</si>
  <si>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</si>
  <si>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</si>
  <si>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</si>
  <si>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</si>
  <si>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</si>
  <si>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</si>
  <si>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</si>
  <si>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</si>
  <si>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</si>
  <si>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</si>
  <si>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</si>
  <si>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</si>
  <si>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</si>
  <si>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</si>
  <si>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</si>
  <si>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</si>
  <si>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</si>
  <si>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</si>
  <si>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</si>
  <si>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</si>
  <si>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</si>
  <si>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</si>
  <si>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</si>
  <si>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</si>
  <si>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</si>
  <si>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</si>
  <si>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</si>
  <si>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</si>
  <si>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</si>
  <si>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</si>
  <si>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</si>
  <si>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</si>
  <si>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</si>
  <si>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</si>
  <si>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</si>
  <si>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</si>
  <si>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</si>
  <si>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</si>
  <si>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</si>
  <si>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</si>
  <si>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</si>
  <si>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</si>
  <si>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</si>
  <si>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</si>
  <si>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</si>
  <si>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</si>
  <si>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</si>
  <si>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</si>
  <si>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</si>
  <si>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</si>
  <si>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</si>
  <si>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</si>
  <si>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</si>
  <si>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</si>
  <si>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</si>
  <si>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</si>
  <si>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</si>
  <si>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</si>
  <si>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</si>
  <si>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</si>
  <si>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</si>
  <si>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</si>
  <si>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</si>
  <si>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</si>
  <si>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</si>
  <si>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</si>
  <si>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</si>
  <si>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</si>
  <si>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</si>
  <si>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</si>
  <si>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</si>
  <si>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</si>
  <si>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</si>
  <si>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</si>
  <si>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</si>
  <si>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</si>
  <si>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</si>
  <si>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</si>
  <si>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</si>
  <si>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</si>
  <si>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</si>
  <si>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</si>
  <si>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</si>
  <si>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</si>
  <si>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</si>
  <si>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</si>
  <si>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</si>
  <si>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</si>
  <si>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</si>
  <si>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</si>
  <si>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</si>
  <si>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</si>
  <si>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</si>
  <si>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</si>
  <si>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</si>
  <si>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</si>
  <si>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</si>
  <si>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</si>
  <si>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</si>
  <si>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</si>
  <si>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</si>
  <si>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</si>
  <si>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</si>
  <si>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</si>
  <si>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</si>
  <si>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</si>
  <si>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</si>
  <si>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</si>
  <si>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</si>
  <si>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</si>
  <si>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</si>
  <si>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</si>
  <si>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</si>
  <si>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</si>
  <si>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</si>
  <si>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</si>
  <si>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</si>
  <si>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</si>
  <si>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</si>
  <si>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</si>
  <si>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</si>
  <si>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</si>
  <si>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</si>
  <si>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</si>
  <si>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</si>
  <si>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</si>
  <si>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</si>
  <si>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</si>
  <si>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</si>
  <si>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</si>
  <si>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</si>
  <si>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</si>
  <si>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</si>
  <si>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</si>
  <si>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</si>
  <si>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</si>
  <si>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</si>
  <si>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</si>
  <si>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</si>
  <si>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</si>
  <si>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</si>
  <si>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</si>
  <si>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</si>
  <si>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</si>
  <si>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</si>
  <si>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</si>
  <si>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</si>
  <si>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</si>
  <si>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</si>
  <si>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</si>
  <si>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</si>
  <si>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</si>
  <si>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</si>
  <si>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</si>
  <si>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</si>
  <si>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</si>
  <si>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</si>
  <si>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</si>
  <si>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</si>
  <si>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</si>
  <si>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</si>
  <si>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</si>
  <si>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</si>
  <si>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</si>
  <si>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</si>
  <si>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</si>
  <si>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</si>
  <si>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</si>
  <si>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</si>
  <si>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</si>
  <si>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</si>
  <si>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</si>
  <si>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</si>
  <si>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</si>
  <si>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</si>
  <si>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</si>
  <si>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</si>
  <si>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</si>
  <si>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</si>
  <si>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</si>
  <si>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</si>
  <si>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</si>
  <si>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</si>
  <si>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</si>
  <si>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</si>
  <si>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</si>
  <si>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</si>
  <si>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</si>
  <si>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</si>
  <si>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</si>
  <si>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</si>
  <si>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</si>
  <si>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</si>
  <si>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</si>
  <si>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</si>
  <si>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</si>
  <si>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</si>
  <si>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</si>
  <si>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</si>
  <si>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</si>
  <si>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</si>
  <si>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</si>
  <si>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</si>
  <si>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</si>
  <si>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</si>
  <si>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</si>
  <si>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</si>
  <si>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</si>
  <si>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</si>
  <si>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</si>
  <si>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</si>
  <si>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</si>
  <si>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</si>
  <si>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</si>
  <si>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</si>
  <si>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</si>
  <si>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</si>
  <si>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</si>
  <si>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</si>
  <si>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</si>
  <si>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</si>
  <si>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</si>
  <si>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</si>
  <si>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</si>
  <si>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</si>
  <si>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</si>
  <si>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</si>
  <si>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</si>
  <si>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</si>
  <si>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</si>
  <si>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</si>
  <si>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</si>
  <si>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</si>
  <si>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</si>
  <si>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</si>
  <si>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</si>
  <si>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</si>
  <si>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</si>
  <si>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</si>
  <si>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</si>
  <si>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</si>
  <si>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</si>
  <si>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</si>
  <si>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</si>
  <si>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</si>
  <si>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</si>
  <si>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</si>
  <si>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</si>
  <si>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</si>
  <si>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</si>
  <si>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</si>
  <si>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</si>
  <si>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</si>
  <si>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</si>
  <si>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</si>
  <si>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</si>
  <si>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</si>
  <si>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</si>
  <si>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</si>
  <si>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</si>
  <si>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</si>
  <si>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</si>
  <si>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</si>
  <si>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</si>
  <si>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</si>
  <si>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</si>
  <si>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</si>
  <si>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</si>
  <si>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</si>
  <si>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</si>
  <si>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</si>
  <si>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</si>
  <si>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</si>
  <si>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</si>
  <si>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</si>
  <si>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</si>
  <si>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</si>
  <si>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</si>
  <si>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</si>
  <si>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</si>
  <si>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</si>
  <si>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</si>
  <si>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</si>
  <si>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</si>
  <si>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</si>
  <si>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</si>
  <si>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</si>
  <si>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</si>
  <si>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</si>
  <si>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</si>
  <si>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</si>
  <si>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</si>
  <si>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</si>
  <si>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</si>
  <si>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</si>
  <si>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</si>
  <si>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</si>
  <si>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</si>
  <si>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</si>
  <si>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</si>
  <si>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</si>
  <si>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</si>
  <si>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</si>
  <si>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</si>
  <si>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</si>
  <si>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</si>
  <si>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</si>
  <si>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</si>
  <si>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</si>
  <si>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</si>
  <si>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</si>
  <si>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</si>
  <si>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</si>
  <si>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</si>
  <si>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</si>
  <si>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</si>
  <si>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</si>
  <si>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</si>
  <si>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</si>
  <si>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</si>
  <si>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</si>
  <si>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</si>
  <si>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</si>
  <si>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</si>
  <si>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</si>
  <si>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</si>
  <si>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</si>
  <si>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</si>
  <si>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</si>
  <si>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</si>
  <si>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</si>
  <si>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</si>
  <si>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</si>
  <si>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</si>
  <si>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</si>
  <si>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</si>
  <si>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</si>
  <si>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</si>
  <si>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</si>
  <si>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</si>
  <si>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</si>
  <si>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</si>
  <si>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</si>
  <si>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</si>
  <si>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</si>
  <si>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</si>
  <si>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</si>
  <si>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</si>
  <si>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</si>
  <si>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</si>
  <si>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</si>
  <si>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</si>
  <si>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</si>
  <si>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</si>
  <si>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</si>
  <si>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</si>
  <si>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</si>
  <si>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</si>
  <si>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</si>
  <si>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</si>
  <si>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</si>
  <si>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</si>
  <si>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</si>
  <si>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</si>
  <si>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</si>
  <si>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</si>
  <si>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</si>
  <si>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</si>
  <si>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</si>
  <si>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</si>
  <si>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</si>
  <si>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</si>
  <si>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</si>
  <si>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</si>
  <si>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</si>
  <si>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</si>
  <si>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</si>
  <si>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</si>
  <si>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</si>
  <si>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</si>
  <si>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</si>
  <si>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</si>
  <si>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</si>
  <si>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</si>
  <si>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</si>
  <si>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</si>
  <si>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</si>
  <si>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</si>
  <si>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</si>
  <si>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</si>
  <si>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</si>
  <si>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</si>
  <si>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</si>
  <si>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</si>
  <si>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</si>
  <si>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</si>
  <si>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</si>
  <si>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</si>
  <si>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</si>
  <si>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</si>
  <si>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</si>
  <si>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</si>
  <si>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</si>
  <si>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</si>
  <si>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</si>
  <si>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</si>
  <si>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</si>
  <si>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</si>
  <si>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</si>
  <si>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</si>
  <si>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</si>
  <si>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</si>
  <si>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</si>
  <si>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</si>
  <si>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</si>
  <si>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</si>
  <si>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</si>
  <si>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</si>
  <si>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</si>
  <si>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</si>
  <si>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</si>
  <si>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</si>
  <si>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</si>
  <si>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</si>
  <si>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</si>
  <si>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</si>
  <si>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</si>
  <si>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</si>
  <si>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</si>
  <si>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</si>
  <si>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</si>
  <si>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</si>
  <si>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</si>
  <si>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</si>
  <si>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</si>
  <si>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</si>
  <si>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</si>
  <si>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</si>
  <si>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</si>
  <si>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</si>
  <si>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</si>
  <si>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</si>
  <si>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</si>
  <si>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</si>
  <si>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</si>
  <si>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</si>
  <si>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</si>
  <si>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</si>
  <si>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</si>
  <si>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</si>
  <si>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</si>
  <si>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</si>
  <si>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</si>
  <si>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</si>
  <si>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</si>
  <si>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</si>
  <si>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</si>
  <si>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</si>
  <si>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</si>
  <si>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</si>
  <si>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</si>
  <si>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</si>
  <si>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</si>
  <si>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</si>
  <si>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</si>
  <si>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</si>
  <si>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</si>
  <si>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</si>
  <si>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</si>
  <si>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</si>
  <si>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</si>
  <si>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</si>
  <si>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</si>
  <si>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</si>
  <si>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</si>
  <si>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</si>
  <si>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</si>
  <si>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</si>
  <si>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</si>
  <si>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</si>
  <si>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</si>
  <si>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</si>
  <si>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</si>
  <si>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</si>
  <si>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</si>
  <si>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</si>
  <si>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</si>
  <si>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</si>
  <si>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</si>
  <si>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</si>
  <si>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</si>
  <si>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</si>
  <si>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</si>
  <si>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</si>
  <si>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</si>
  <si>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</si>
  <si>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</si>
  <si>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</si>
  <si>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</si>
  <si>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</si>
  <si>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</si>
  <si>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</si>
  <si>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</si>
  <si>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</si>
  <si>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</si>
  <si>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</si>
  <si>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</si>
  <si>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</si>
  <si>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</si>
  <si>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</si>
  <si>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</si>
  <si>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</si>
  <si>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</si>
  <si>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</si>
  <si>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</si>
  <si>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</si>
  <si>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</si>
  <si>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</si>
  <si>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</si>
  <si>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</si>
  <si>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</si>
  <si>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</si>
  <si>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</si>
  <si>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</si>
  <si>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</si>
  <si>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</si>
  <si>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</si>
  <si>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</si>
  <si>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</si>
  <si>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</si>
  <si>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</si>
  <si>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</si>
  <si>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</si>
  <si>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</si>
  <si>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</si>
  <si>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</si>
  <si>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</si>
  <si>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</si>
  <si>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</si>
  <si>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</si>
  <si>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</si>
  <si>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</si>
  <si>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</si>
  <si>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</si>
  <si>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</si>
  <si>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</si>
  <si>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</si>
  <si>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</si>
  <si>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</si>
  <si>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</si>
  <si>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</si>
  <si>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</si>
  <si>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</si>
  <si>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</si>
  <si>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</si>
  <si>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</si>
  <si>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</si>
  <si>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</si>
  <si>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</si>
  <si>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</si>
  <si>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</si>
  <si>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</si>
  <si>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</si>
  <si>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</si>
  <si>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</si>
  <si>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</si>
  <si>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</si>
  <si>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</si>
  <si>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</si>
  <si>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</si>
  <si>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</si>
  <si>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</si>
  <si>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</si>
  <si>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</si>
  <si>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</si>
  <si>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</si>
  <si>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</si>
  <si>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</si>
  <si>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</si>
  <si>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</si>
  <si>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</si>
  <si>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</si>
  <si>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</si>
  <si>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</si>
  <si>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</si>
  <si>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</si>
  <si>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</si>
  <si>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</si>
  <si>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</si>
  <si>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</si>
  <si>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</si>
  <si>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</si>
  <si>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</si>
  <si>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</si>
  <si>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</si>
  <si>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</si>
  <si>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</si>
  <si>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</si>
  <si>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</si>
  <si>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</si>
  <si>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</si>
  <si>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</si>
  <si>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</si>
  <si>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</si>
  <si>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</si>
  <si>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</si>
  <si>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</si>
  <si>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</si>
  <si>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</si>
  <si>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</si>
  <si>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</si>
  <si>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</si>
  <si>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</si>
  <si>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</si>
  <si>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</si>
  <si>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</si>
  <si>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</si>
  <si>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</si>
  <si>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</si>
  <si>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</si>
  <si>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</si>
  <si>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</si>
  <si>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</si>
  <si>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</si>
  <si>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</si>
  <si>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</si>
  <si>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</si>
  <si>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</si>
  <si>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</si>
  <si>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</si>
  <si>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</si>
  <si>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</si>
  <si>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</si>
  <si>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</si>
  <si>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</si>
  <si>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</si>
  <si>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</si>
  <si>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</si>
  <si>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</si>
  <si>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</si>
  <si>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</si>
  <si>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</si>
  <si>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</si>
  <si>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</si>
  <si>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</si>
  <si>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</si>
  <si>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</si>
  <si>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</si>
  <si>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</si>
  <si>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</si>
  <si>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</si>
  <si>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</si>
  <si>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</si>
  <si>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</si>
  <si>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</si>
  <si>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</si>
  <si>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</si>
  <si>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</si>
  <si>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</si>
  <si>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</si>
  <si>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</si>
  <si>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</si>
  <si>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</si>
  <si>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</si>
  <si>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</si>
  <si>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</si>
  <si>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</si>
  <si>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</si>
  <si>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</si>
  <si>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</si>
  <si>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</si>
  <si>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</si>
  <si>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</si>
  <si>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</si>
  <si>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</si>
  <si>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</si>
  <si>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</si>
  <si>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</si>
  <si>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</si>
  <si>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</si>
  <si>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</si>
  <si>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</si>
  <si>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</si>
  <si>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</si>
  <si>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</si>
  <si>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</si>
  <si>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</si>
  <si>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</si>
  <si>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</si>
  <si>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</si>
  <si>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</si>
  <si>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</si>
  <si>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</si>
  <si>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</si>
  <si>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</si>
  <si>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</si>
  <si>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</si>
  <si>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</si>
  <si>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</si>
  <si>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</si>
  <si>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</si>
  <si>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</si>
  <si>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</si>
  <si>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</si>
  <si>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</si>
  <si>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</si>
  <si>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</si>
  <si>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</si>
  <si>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</si>
  <si>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</si>
  <si>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</si>
  <si>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</si>
  <si>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</si>
  <si>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</si>
  <si>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</si>
  <si>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</si>
  <si>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</si>
  <si>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</si>
  <si>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</si>
  <si>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</si>
  <si>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</si>
  <si>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</si>
  <si>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</si>
  <si>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</si>
  <si>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</si>
  <si>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</si>
  <si>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</si>
  <si>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</si>
  <si>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</si>
  <si>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</si>
  <si>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</si>
  <si>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</si>
  <si>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</si>
  <si>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</si>
  <si>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</si>
  <si>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</si>
  <si>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</si>
  <si>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</si>
  <si>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</si>
  <si>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</si>
  <si>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</si>
  <si>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</si>
  <si>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</si>
  <si>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</si>
  <si>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</si>
  <si>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</si>
  <si>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</si>
  <si>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</si>
  <si>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</si>
  <si>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</si>
  <si>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</si>
  <si>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</si>
  <si>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</si>
  <si>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</si>
  <si>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</si>
  <si>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</si>
  <si>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</si>
  <si>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</si>
  <si>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</si>
  <si>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</si>
  <si>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</si>
  <si>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</si>
  <si>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</si>
  <si>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</si>
  <si>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</si>
  <si>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</si>
  <si>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</si>
  <si>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</si>
  <si>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</si>
  <si>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</si>
  <si>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</si>
  <si>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</si>
  <si>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</si>
  <si>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</si>
  <si>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</si>
  <si>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</si>
  <si>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</si>
  <si>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</si>
  <si>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</si>
  <si>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</si>
  <si>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</si>
  <si>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</si>
  <si>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</si>
  <si>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</si>
  <si>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</si>
  <si>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</si>
  <si>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</si>
  <si>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</si>
  <si>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</si>
  <si>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</si>
  <si>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</si>
  <si>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</si>
  <si>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</si>
  <si>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</si>
  <si>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</si>
  <si>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</si>
  <si>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</si>
  <si>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</si>
  <si>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</si>
  <si>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</si>
  <si>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</si>
  <si>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</si>
  <si>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</si>
  <si>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</si>
  <si>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</si>
  <si>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</si>
  <si>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</si>
  <si>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</si>
  <si>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</si>
  <si>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</si>
  <si>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</si>
  <si>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</si>
  <si>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</si>
  <si>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</si>
  <si>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</si>
  <si>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</si>
  <si>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</si>
  <si>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</si>
  <si>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</si>
  <si>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</si>
  <si>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</si>
  <si>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</si>
  <si>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</si>
  <si>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</si>
  <si>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</si>
  <si>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</si>
  <si>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</si>
  <si>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</si>
  <si>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</si>
  <si>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</si>
  <si>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</si>
  <si>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</si>
  <si>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</si>
  <si>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</si>
  <si>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</si>
  <si>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</si>
  <si>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</si>
  <si>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</si>
  <si>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</si>
  <si>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</si>
  <si>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</si>
  <si>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</si>
  <si>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</si>
  <si>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</si>
  <si>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</si>
  <si>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</si>
  <si>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</si>
  <si>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</si>
  <si>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</si>
  <si>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</si>
  <si>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</si>
  <si>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</si>
  <si>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</si>
  <si>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</si>
  <si>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</si>
  <si>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</si>
  <si>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</si>
  <si>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</si>
  <si>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</si>
  <si>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</si>
  <si>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</si>
  <si>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</si>
  <si>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</si>
  <si>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</si>
  <si>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</si>
  <si>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</si>
  <si>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</si>
  <si>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</si>
  <si>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</si>
  <si>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</si>
  <si>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</si>
  <si>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</si>
  <si>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</si>
  <si>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</si>
  <si>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</si>
  <si>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</si>
  <si>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</si>
  <si>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</si>
  <si>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</si>
  <si>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</si>
  <si>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</si>
  <si>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</si>
  <si>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</si>
  <si>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</si>
  <si>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</si>
  <si>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</si>
  <si>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</si>
  <si>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</si>
  <si>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</si>
  <si>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</si>
  <si>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</si>
  <si>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</si>
  <si>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</si>
  <si>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</si>
  <si>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</si>
  <si>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</si>
  <si>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</si>
  <si>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</si>
  <si>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</si>
  <si>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</si>
  <si>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</si>
  <si>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</si>
  <si>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</si>
  <si>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</si>
  <si>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</si>
  <si>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</si>
  <si>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</si>
  <si>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</si>
  <si>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</si>
  <si>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</si>
  <si>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</si>
  <si>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</si>
  <si>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</si>
  <si>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</si>
  <si>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</si>
  <si>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</si>
  <si>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</si>
  <si>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</si>
  <si>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</si>
  <si>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</si>
  <si>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</si>
  <si>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</si>
  <si>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</si>
  <si>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</si>
  <si>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</si>
  <si>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</si>
  <si>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</si>
  <si>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</si>
  <si>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</si>
  <si>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</si>
  <si>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</si>
  <si>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</si>
  <si>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</si>
  <si>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</si>
  <si>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</si>
  <si>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</si>
  <si>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</si>
  <si>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</si>
  <si>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</si>
  <si>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</si>
  <si>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</si>
  <si>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</si>
  <si>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</si>
  <si>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</si>
  <si>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</si>
  <si>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</si>
  <si>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</si>
  <si>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</si>
  <si>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</si>
  <si>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</si>
  <si>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</si>
  <si>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</si>
  <si>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</si>
  <si>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</si>
  <si>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</si>
  <si>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</si>
  <si>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</si>
  <si>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</si>
  <si>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</si>
  <si>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</si>
  <si>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</si>
  <si>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</si>
  <si>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</si>
  <si>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</si>
  <si>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</si>
  <si>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</si>
  <si>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</si>
  <si>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</si>
  <si>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</si>
  <si>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</si>
  <si>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</si>
  <si>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</si>
  <si>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</si>
  <si>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</si>
  <si>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</si>
  <si>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</si>
  <si>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</si>
  <si>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</si>
  <si>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</si>
  <si>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</si>
  <si>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</si>
  <si>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</si>
  <si>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</si>
  <si>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</si>
  <si>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</si>
  <si>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</si>
  <si>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</si>
  <si>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</si>
  <si>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</si>
  <si>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</si>
  <si>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</si>
  <si>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</si>
  <si>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</si>
  <si>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</si>
  <si>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</si>
  <si>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</si>
  <si>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</si>
  <si>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</si>
  <si>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</si>
  <si>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</si>
  <si>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</si>
  <si>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</si>
  <si>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</si>
  <si>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</si>
  <si>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</si>
  <si>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</si>
  <si>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</si>
  <si>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</si>
  <si>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</si>
  <si>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</si>
  <si>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</si>
  <si>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</si>
  <si>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</si>
  <si>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</si>
  <si>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</si>
  <si>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</si>
  <si>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</si>
  <si>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</si>
  <si>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</si>
  <si>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</si>
  <si>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</si>
  <si>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</si>
  <si>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</si>
  <si>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</si>
  <si>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</si>
  <si>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</si>
  <si>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</si>
  <si>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</si>
  <si>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</si>
  <si>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</si>
  <si>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</si>
  <si>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</si>
  <si>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</si>
  <si>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</si>
  <si>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</si>
  <si>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</si>
  <si>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</si>
  <si>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</si>
  <si>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</si>
  <si>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</si>
  <si>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</si>
  <si>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</si>
  <si>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</si>
  <si>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</si>
  <si>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</si>
  <si>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</si>
  <si>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</si>
  <si>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</si>
  <si>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</si>
  <si>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</si>
  <si>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</si>
  <si>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</si>
  <si>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</si>
  <si>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</si>
  <si>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</si>
  <si>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</si>
  <si>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</si>
  <si>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</si>
  <si>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</si>
  <si>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</si>
  <si>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</si>
  <si>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</si>
  <si>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</si>
  <si>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</si>
  <si>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</si>
  <si>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</si>
  <si>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</si>
  <si>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</si>
  <si>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</si>
  <si>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</si>
  <si>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</si>
  <si>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</si>
  <si>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</si>
  <si>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</si>
  <si>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</si>
  <si>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</si>
  <si>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</si>
  <si>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</si>
  <si>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</si>
  <si>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</si>
  <si>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</si>
  <si>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</si>
  <si>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</si>
  <si>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</si>
  <si>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</si>
  <si>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</si>
  <si>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</si>
  <si>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</si>
  <si>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</si>
  <si>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</si>
  <si>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</si>
  <si>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</si>
  <si>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</si>
  <si>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</si>
  <si>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</si>
  <si>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</si>
  <si>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</si>
  <si>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</si>
  <si>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</si>
  <si>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</si>
  <si>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</si>
  <si>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</si>
  <si>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</si>
  <si>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</si>
  <si>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</si>
  <si>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</si>
  <si>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</si>
  <si>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</si>
  <si>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</si>
  <si>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</si>
  <si>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</si>
  <si>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</si>
  <si>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</si>
  <si>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</si>
  <si>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</si>
  <si>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</si>
  <si>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</si>
  <si>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</si>
  <si>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</si>
  <si>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</si>
  <si>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</si>
  <si>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</si>
  <si>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</si>
  <si>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</si>
  <si>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</si>
  <si>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</si>
  <si>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</si>
  <si>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</si>
  <si>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</si>
  <si>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</si>
  <si>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</si>
  <si>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</si>
  <si>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</si>
  <si>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</si>
  <si>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</si>
  <si>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</si>
  <si>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</si>
  <si>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</si>
  <si>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</si>
  <si>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</si>
  <si>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</si>
  <si>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</si>
  <si>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</si>
  <si>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</si>
  <si>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</si>
  <si>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</si>
  <si>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</si>
  <si>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</si>
  <si>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</si>
  <si>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</si>
  <si>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</si>
  <si>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</si>
  <si>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</si>
  <si>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</si>
  <si>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</si>
  <si>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</si>
  <si>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</si>
  <si>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</si>
  <si>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</si>
  <si>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</si>
  <si>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</si>
  <si>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</si>
  <si>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</si>
  <si>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</si>
  <si>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</si>
  <si>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</si>
  <si>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</si>
  <si>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</si>
  <si>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</si>
  <si>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</si>
  <si>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</si>
  <si>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</si>
  <si>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</si>
  <si>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</si>
  <si>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</si>
  <si>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</si>
  <si>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</si>
  <si>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</si>
  <si>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</si>
  <si>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</si>
  <si>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</si>
  <si>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</si>
  <si>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</si>
  <si>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</si>
  <si>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</si>
  <si>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</si>
  <si>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</si>
  <si>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</si>
  <si>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</si>
  <si>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</si>
  <si>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</si>
  <si>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</si>
  <si>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</si>
  <si>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</si>
  <si>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</si>
  <si>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</si>
  <si>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</si>
  <si>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</si>
  <si>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</si>
  <si>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</si>
  <si>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</si>
  <si>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</si>
  <si>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</si>
  <si>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</si>
  <si>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</si>
  <si>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</si>
  <si>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</si>
  <si>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</si>
  <si>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</si>
  <si>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</si>
  <si>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</si>
  <si>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</si>
  <si>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</si>
  <si>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</si>
  <si>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</si>
  <si>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</si>
  <si>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</si>
  <si>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</si>
  <si>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</si>
  <si>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</si>
  <si>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</si>
  <si>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</si>
  <si>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</si>
  <si>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</si>
  <si>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</si>
  <si>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</si>
  <si>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</si>
  <si>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</si>
  <si>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</si>
  <si>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</si>
  <si>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</si>
  <si>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</si>
  <si>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</si>
  <si>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</si>
  <si>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</si>
  <si>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</si>
  <si>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</si>
  <si>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</si>
  <si>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</si>
  <si>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</si>
  <si>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</si>
  <si>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</si>
  <si>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</si>
  <si>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</si>
  <si>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</si>
  <si>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</si>
  <si>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</si>
  <si>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</si>
  <si>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</si>
  <si>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</si>
  <si>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</si>
  <si>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</si>
  <si>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</si>
  <si>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</si>
  <si>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</si>
  <si>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</si>
  <si>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</si>
  <si>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</si>
  <si>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</si>
  <si>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</si>
  <si>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</si>
  <si>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</si>
  <si>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</si>
  <si>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</si>
  <si>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</si>
  <si>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</si>
  <si>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</si>
  <si>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</si>
  <si>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</si>
  <si>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</si>
  <si>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</si>
  <si>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</si>
  <si>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</si>
  <si>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</si>
  <si>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</si>
  <si>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</si>
  <si>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</si>
  <si>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</si>
  <si>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</si>
  <si>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</si>
  <si>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</si>
  <si>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</si>
  <si>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</si>
  <si>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</si>
  <si>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</si>
  <si>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</si>
  <si>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</si>
  <si>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</si>
  <si>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</si>
  <si>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</si>
  <si>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</si>
  <si>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</si>
  <si>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</si>
  <si>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</si>
  <si>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</si>
  <si>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</si>
  <si>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</si>
  <si>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</si>
  <si>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</si>
  <si>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</si>
  <si>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</si>
  <si>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</si>
  <si>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</si>
  <si>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</si>
  <si>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</si>
  <si>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</si>
  <si>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</si>
  <si>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</si>
  <si>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</si>
  <si>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</si>
  <si>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</si>
  <si>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</si>
  <si>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</si>
  <si>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</si>
  <si>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</si>
  <si>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</si>
  <si>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</si>
  <si>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</si>
  <si>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</si>
  <si>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</si>
  <si>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</si>
  <si>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</si>
  <si>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</si>
  <si>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</si>
  <si>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</si>
  <si>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</si>
  <si>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</si>
  <si>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</si>
  <si>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</si>
  <si>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</si>
  <si>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</si>
  <si>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</si>
  <si>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</si>
  <si>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</si>
  <si>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</si>
  <si>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</si>
  <si>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</si>
  <si>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</si>
  <si>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</si>
  <si>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</si>
  <si>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</si>
  <si>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</si>
  <si>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</si>
  <si>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</si>
  <si>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</si>
  <si>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</si>
  <si>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</si>
  <si>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</si>
  <si>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</si>
  <si>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</si>
  <si>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</si>
  <si>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</si>
  <si>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</si>
  <si>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</si>
  <si>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</si>
  <si>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</si>
  <si>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</si>
  <si>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</si>
  <si>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</si>
  <si>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</si>
  <si>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</si>
  <si>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</si>
  <si>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</si>
  <si>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</si>
  <si>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</si>
  <si>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</si>
  <si>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</si>
  <si>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</si>
  <si>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</si>
  <si>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</si>
  <si>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</si>
  <si>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</si>
  <si>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</si>
  <si>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</si>
  <si>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</si>
  <si>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</si>
  <si>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</si>
  <si>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</si>
  <si>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</si>
  <si>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</si>
  <si>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</si>
  <si>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</si>
  <si>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</si>
  <si>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</si>
  <si>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</si>
  <si>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</si>
  <si>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</si>
  <si>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</si>
  <si>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</si>
  <si>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</si>
  <si>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</si>
  <si>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</si>
  <si>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</si>
  <si>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</si>
  <si>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</si>
  <si>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</si>
  <si>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</si>
  <si>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</si>
  <si>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</si>
  <si>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</si>
  <si>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</si>
  <si>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</si>
  <si>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</si>
  <si>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</si>
  <si>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</si>
  <si>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</si>
  <si>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</si>
  <si>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</si>
  <si>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</si>
  <si>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</si>
  <si>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</si>
  <si>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</si>
  <si>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</si>
  <si>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</si>
  <si>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</si>
  <si>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</si>
  <si>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</si>
  <si>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</si>
  <si>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</si>
  <si>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</si>
  <si>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</si>
  <si>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</si>
  <si>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</si>
  <si>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</si>
  <si>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</si>
  <si>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</si>
  <si>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</si>
  <si>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</si>
  <si>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</si>
  <si>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</si>
  <si>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</si>
  <si>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</si>
  <si>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</si>
  <si>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</si>
  <si>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</si>
  <si>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</si>
  <si>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</si>
  <si>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</si>
  <si>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</si>
  <si>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</si>
  <si>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</si>
  <si>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</si>
  <si>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</si>
  <si>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</si>
  <si>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</si>
  <si>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</si>
  <si>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</si>
  <si>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</si>
  <si>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</si>
  <si>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</si>
  <si>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</si>
  <si>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</si>
  <si>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</si>
  <si>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</si>
  <si>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</si>
  <si>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</si>
  <si>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</si>
  <si>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</si>
  <si>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</si>
  <si>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</si>
  <si>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</si>
  <si>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</si>
  <si>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</si>
  <si>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</si>
  <si>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</si>
  <si>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</si>
  <si>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</si>
  <si>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</si>
  <si>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</si>
  <si>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</si>
  <si>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</si>
  <si>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</si>
  <si>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</si>
  <si>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</si>
  <si>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</si>
  <si>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</si>
  <si>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</si>
  <si>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</si>
  <si>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</si>
  <si>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</si>
  <si>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</si>
  <si>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</si>
  <si>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</si>
  <si>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</si>
  <si>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</si>
  <si>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</si>
  <si>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</si>
  <si>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</si>
  <si>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</si>
  <si>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</si>
  <si>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</si>
  <si>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</si>
  <si>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</si>
  <si>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</si>
  <si>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</si>
  <si>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</si>
  <si>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</si>
  <si>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</si>
  <si>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</si>
  <si>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</si>
  <si>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</si>
  <si>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</si>
  <si>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</si>
  <si>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</si>
  <si>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</si>
  <si>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</si>
  <si>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</si>
  <si>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</si>
  <si>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</si>
  <si>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</si>
  <si>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</si>
  <si>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</si>
  <si>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</si>
  <si>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</si>
  <si>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</si>
  <si>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</si>
  <si>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</si>
  <si>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</si>
  <si>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</si>
  <si>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</si>
  <si>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</si>
  <si>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</si>
  <si>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</si>
  <si>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</si>
  <si>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</si>
  <si>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</si>
  <si>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</si>
  <si>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</si>
  <si>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</si>
  <si>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</si>
  <si>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</si>
  <si>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</si>
  <si>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</si>
  <si>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</si>
  <si>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</si>
  <si>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</si>
  <si>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</si>
  <si>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</si>
  <si>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</si>
  <si>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</si>
  <si>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</si>
  <si>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</si>
  <si>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</si>
  <si>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</si>
  <si>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</si>
  <si>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</si>
  <si>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</si>
  <si>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</si>
  <si>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</si>
  <si>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</si>
  <si>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</si>
  <si>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</si>
  <si>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</si>
  <si>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</si>
  <si>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</si>
  <si>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</si>
  <si>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</si>
  <si>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</si>
  <si>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</si>
  <si>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</si>
  <si>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</si>
  <si>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</si>
  <si>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</si>
  <si>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</si>
  <si>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</si>
  <si>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</si>
  <si>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</si>
  <si>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</si>
  <si>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</si>
  <si>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</si>
  <si>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</si>
  <si>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</si>
  <si>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</si>
  <si>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</si>
  <si>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</si>
  <si>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</si>
  <si>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</si>
  <si>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</si>
  <si>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</si>
  <si>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</si>
  <si>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</si>
  <si>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</si>
  <si>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</si>
  <si>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</si>
  <si>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</si>
  <si>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</si>
  <si>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</si>
  <si>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</si>
  <si>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</si>
  <si>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</si>
  <si>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</si>
  <si>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</si>
  <si>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</si>
  <si>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</si>
  <si>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</si>
  <si>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</si>
  <si>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</si>
  <si>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</si>
  <si>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</si>
  <si>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</si>
  <si>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</si>
  <si>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</si>
  <si>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</si>
  <si>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</si>
  <si>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</si>
  <si>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</si>
  <si>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</si>
  <si>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</si>
  <si>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</si>
  <si>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</si>
  <si>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</si>
  <si>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</si>
  <si>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</si>
  <si>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</si>
  <si>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</si>
  <si>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</si>
  <si>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</si>
  <si>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</si>
  <si>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</si>
  <si>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</si>
  <si>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</si>
  <si>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</si>
  <si>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</si>
  <si>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</si>
  <si>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</si>
  <si>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</si>
  <si>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</si>
  <si>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</si>
  <si>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</si>
  <si>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</si>
  <si>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</si>
  <si>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</si>
  <si>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</si>
  <si>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</si>
  <si>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</si>
  <si>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</si>
  <si>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</si>
  <si>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</si>
  <si>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</si>
  <si>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</si>
  <si>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</si>
  <si>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</si>
  <si>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</si>
  <si>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</si>
  <si>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</si>
  <si>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</si>
  <si>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</si>
  <si>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</si>
  <si>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</si>
  <si>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</si>
  <si>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</si>
  <si>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</si>
  <si>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</si>
  <si>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</si>
  <si>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</si>
  <si>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</si>
  <si>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</si>
  <si>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</si>
  <si>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</si>
  <si>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</si>
  <si>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</si>
  <si>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</si>
  <si>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</si>
  <si>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</si>
  <si>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</si>
  <si>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</si>
  <si>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</si>
  <si>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</si>
  <si>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</si>
  <si>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</si>
  <si>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</si>
  <si>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</si>
  <si>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</si>
  <si>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</si>
  <si>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</si>
  <si>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</si>
  <si>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</si>
  <si>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</si>
  <si>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</si>
  <si>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</si>
  <si>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</si>
  <si>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</si>
  <si>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</si>
  <si>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</si>
  <si>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</si>
  <si>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</si>
  <si>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</si>
  <si>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</si>
  <si>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</si>
  <si>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</si>
  <si>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</si>
  <si>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</si>
  <si>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</si>
  <si>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</si>
  <si>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</si>
  <si>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</si>
  <si>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</si>
  <si>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</si>
  <si>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</si>
  <si>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</si>
  <si>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</si>
  <si>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</si>
  <si>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</si>
  <si>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</si>
  <si>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</si>
  <si>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</si>
  <si>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</si>
  <si>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</si>
  <si>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</si>
  <si>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</si>
  <si>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</si>
  <si>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</si>
  <si>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</si>
  <si>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</si>
  <si>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</si>
  <si>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</si>
  <si>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</si>
  <si>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</si>
  <si>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</si>
  <si>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</si>
  <si>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</si>
  <si>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</si>
  <si>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</si>
  <si>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</si>
  <si>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</si>
  <si>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</si>
  <si>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</si>
  <si>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</si>
  <si>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</si>
  <si>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</si>
  <si>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</si>
  <si>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</si>
  <si>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</si>
  <si>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</si>
  <si>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</si>
  <si>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</si>
  <si>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</si>
  <si>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</si>
  <si>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</si>
  <si>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</si>
  <si>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</si>
  <si>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</si>
  <si>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</si>
  <si>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</si>
  <si>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</si>
  <si>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</si>
  <si>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</si>
  <si>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</si>
  <si>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</si>
  <si>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</si>
  <si>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</si>
  <si>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</si>
  <si>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</si>
  <si>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</si>
  <si>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</si>
  <si>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</si>
  <si>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</si>
  <si>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</si>
  <si>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</si>
  <si>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</si>
  <si>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</si>
  <si>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</si>
  <si>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</si>
  <si>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</si>
  <si>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</si>
  <si>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</si>
  <si>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</si>
  <si>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</si>
  <si>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</si>
  <si>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</si>
  <si>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</si>
  <si>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</si>
  <si>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</si>
  <si>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</si>
  <si>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</si>
  <si>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</si>
  <si>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</si>
  <si>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</si>
  <si>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</si>
  <si>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</si>
  <si>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</si>
  <si>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</si>
  <si>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</si>
  <si>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</si>
  <si>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</si>
  <si>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</si>
  <si>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</si>
  <si>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</si>
  <si>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</si>
  <si>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</si>
  <si>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</si>
  <si>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</si>
  <si>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</si>
  <si>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</si>
  <si>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</si>
  <si>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</si>
  <si>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</si>
  <si>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</si>
  <si>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</si>
  <si>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</si>
  <si>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</si>
  <si>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</si>
  <si>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</si>
  <si>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</si>
  <si>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</si>
  <si>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</si>
  <si>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</si>
  <si>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</si>
  <si>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</si>
  <si>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</si>
  <si>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</si>
  <si>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</si>
  <si>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</si>
  <si>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</si>
  <si>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</si>
  <si>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</si>
  <si>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</si>
  <si>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</si>
  <si>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</si>
  <si>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</si>
  <si>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</si>
  <si>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</si>
  <si>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</si>
  <si>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</si>
  <si>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</si>
  <si>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</si>
  <si>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</si>
  <si>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</si>
  <si>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</si>
  <si>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</si>
  <si>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</si>
  <si>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</si>
  <si>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</si>
  <si>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</si>
  <si>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</si>
  <si>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</si>
  <si>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</si>
  <si>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</si>
  <si>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</si>
  <si>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</si>
  <si>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</si>
  <si>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</si>
  <si>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</si>
  <si>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</si>
  <si>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</si>
  <si>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</si>
  <si>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</si>
  <si>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</si>
  <si>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</si>
  <si>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</si>
  <si>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</si>
  <si>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</si>
  <si>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</si>
  <si>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</si>
  <si>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</si>
  <si>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</si>
  <si>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</si>
  <si>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</si>
  <si>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</si>
  <si>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</si>
  <si>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</si>
  <si>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</si>
  <si>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</si>
  <si>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</si>
  <si>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</si>
  <si>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</si>
  <si>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</si>
  <si>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</si>
  <si>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</si>
  <si>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</si>
  <si>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</si>
  <si>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</si>
  <si>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</si>
  <si>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</si>
  <si>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</si>
  <si>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</si>
  <si>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</si>
  <si>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</si>
  <si>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</si>
  <si>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</si>
  <si>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</si>
  <si>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</si>
  <si>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</si>
  <si>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</si>
  <si>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</si>
  <si>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</si>
  <si>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</si>
  <si>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</si>
  <si>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</si>
  <si>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</si>
  <si>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</si>
  <si>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</si>
  <si>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</si>
  <si>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</si>
  <si>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</si>
  <si>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</si>
  <si>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</si>
  <si>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</si>
  <si>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</si>
  <si>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</si>
  <si>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</si>
  <si>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</si>
  <si>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</si>
  <si>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</si>
  <si>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</si>
  <si>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</si>
  <si>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</si>
  <si>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</si>
  <si>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</si>
  <si>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</si>
  <si>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</si>
  <si>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</si>
  <si>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</si>
  <si>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</si>
  <si>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</si>
  <si>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</si>
  <si>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</si>
  <si>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</si>
  <si>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</si>
  <si>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</si>
  <si>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</si>
  <si>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</si>
  <si>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</si>
  <si>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</si>
  <si>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</si>
  <si>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</si>
  <si>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</si>
  <si>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</si>
  <si>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</si>
  <si>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</si>
  <si>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</si>
  <si>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</si>
  <si>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</si>
  <si>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</si>
  <si>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</si>
  <si>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</si>
  <si>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</si>
  <si>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</si>
  <si>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</si>
  <si>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</si>
  <si>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</si>
  <si>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</si>
  <si>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</si>
  <si>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</si>
  <si>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</si>
  <si>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</si>
  <si>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</si>
  <si>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</si>
  <si>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</si>
  <si>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</si>
  <si>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</si>
  <si>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</si>
  <si>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</si>
  <si>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</si>
  <si>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</si>
  <si>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</si>
  <si>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</si>
  <si>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</si>
  <si>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</si>
  <si>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</si>
  <si>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</si>
  <si>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</si>
  <si>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</si>
  <si>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</si>
  <si>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</si>
  <si>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</si>
  <si>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</si>
  <si>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</si>
  <si>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</si>
  <si>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</si>
  <si>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</si>
  <si>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</si>
  <si>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</si>
  <si>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</si>
  <si>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</si>
  <si>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</si>
  <si>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</si>
  <si>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</si>
  <si>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</si>
  <si>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</si>
  <si>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</si>
  <si>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</si>
  <si>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</si>
  <si>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</si>
  <si>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</si>
  <si>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</si>
  <si>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</si>
  <si>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</si>
  <si>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</si>
  <si>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</si>
  <si>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</si>
  <si>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</si>
  <si>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</si>
  <si>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</si>
  <si>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</si>
  <si>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</si>
  <si>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</si>
  <si>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</si>
  <si>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</si>
  <si>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</si>
  <si>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</si>
  <si>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</si>
  <si>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</si>
  <si>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</si>
  <si>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</si>
  <si>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</si>
  <si>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</si>
  <si>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</si>
  <si>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</si>
  <si>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</si>
  <si>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</si>
  <si>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</si>
  <si>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</si>
  <si>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</si>
  <si>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</si>
  <si>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</si>
  <si>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</si>
  <si>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</si>
  <si>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</si>
  <si>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</si>
  <si>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</si>
  <si>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</si>
  <si>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</si>
  <si>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</si>
  <si>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</si>
  <si>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</si>
  <si>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</si>
  <si>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</si>
  <si>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</si>
  <si>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</si>
  <si>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</si>
  <si>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</si>
  <si>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</si>
  <si>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</si>
  <si>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</si>
  <si>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</si>
  <si>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</si>
  <si>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</si>
  <si>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</si>
  <si>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</si>
  <si>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</si>
  <si>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</si>
  <si>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</si>
  <si>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</si>
  <si>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</si>
  <si>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</si>
  <si>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</si>
  <si>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</si>
  <si>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</si>
  <si>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</si>
  <si>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</si>
  <si>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</si>
  <si>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</si>
  <si>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</si>
  <si>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</si>
  <si>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</si>
  <si>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</si>
  <si>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</si>
  <si>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</si>
  <si>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</si>
  <si>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</si>
  <si>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</si>
  <si>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</si>
  <si>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</si>
  <si>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</si>
  <si>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</si>
  <si>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</si>
  <si>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</si>
  <si>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</si>
  <si>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</si>
  <si>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</si>
  <si>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</si>
  <si>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</si>
  <si>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</si>
  <si>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</si>
  <si>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</si>
  <si>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</si>
  <si>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</si>
  <si>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</si>
  <si>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</si>
  <si>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</si>
  <si>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</si>
  <si>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</si>
  <si>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</si>
  <si>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</si>
  <si>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</si>
  <si>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</si>
  <si>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</si>
  <si>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</si>
  <si>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</si>
  <si>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</si>
  <si>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</si>
  <si>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</si>
  <si>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</si>
  <si>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</si>
  <si>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</si>
  <si>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</si>
  <si>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</si>
  <si>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</si>
  <si>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</si>
  <si>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</si>
  <si>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</si>
  <si>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</si>
  <si>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</si>
  <si>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</si>
  <si>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</si>
  <si>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</si>
  <si>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</si>
  <si>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</si>
  <si>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</si>
  <si>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</si>
  <si>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</si>
  <si>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</si>
  <si>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</si>
  <si>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</si>
  <si>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</si>
  <si>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</si>
  <si>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</si>
  <si>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</si>
  <si>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</si>
  <si>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</si>
  <si>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</si>
  <si>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</si>
  <si>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</si>
  <si>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</si>
  <si>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</si>
  <si>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</si>
  <si>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</si>
  <si>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</si>
  <si>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</si>
  <si>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</si>
  <si>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</si>
  <si>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</si>
  <si>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</si>
  <si>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</si>
  <si>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</si>
  <si>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</si>
  <si>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</si>
  <si>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</si>
  <si>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</si>
  <si>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</si>
  <si>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</si>
  <si>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</si>
  <si>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</si>
  <si>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</si>
  <si>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</si>
  <si>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</si>
  <si>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</si>
  <si>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</si>
  <si>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</si>
  <si>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</si>
  <si>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</si>
  <si>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</si>
  <si>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</si>
  <si>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</si>
  <si>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</si>
  <si>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</si>
  <si>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</si>
  <si>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</si>
  <si>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</si>
  <si>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</si>
  <si>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</si>
  <si>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</si>
  <si>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</si>
  <si>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</si>
  <si>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</si>
  <si>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</si>
  <si>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</si>
  <si>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</si>
  <si>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</si>
  <si>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</si>
  <si>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</si>
  <si>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</si>
  <si>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</si>
  <si>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</si>
  <si>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</si>
  <si>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</si>
  <si>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</si>
  <si>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</si>
  <si>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</si>
  <si>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</si>
  <si>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</si>
  <si>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</si>
  <si>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</si>
  <si>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</si>
  <si>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</si>
  <si>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</si>
  <si>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</si>
  <si>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</si>
  <si>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</si>
  <si>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</si>
  <si>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</si>
  <si>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</si>
  <si>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</si>
  <si>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</si>
  <si>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</si>
  <si>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</si>
  <si>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</si>
  <si>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</si>
  <si>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</si>
  <si>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</si>
  <si>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</si>
  <si>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</si>
  <si>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</si>
  <si>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</si>
  <si>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</si>
  <si>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</si>
  <si>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</si>
  <si>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</si>
  <si>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</si>
  <si>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</si>
  <si>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</si>
  <si>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</si>
  <si>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</si>
  <si>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</si>
  <si>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</si>
  <si>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</si>
  <si>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</si>
  <si>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</si>
  <si>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</si>
  <si>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</si>
  <si>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</si>
  <si>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</si>
  <si>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</si>
  <si>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</si>
  <si>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</si>
  <si>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</si>
  <si>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</si>
  <si>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</si>
  <si>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</si>
  <si>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</si>
  <si>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</si>
  <si>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</si>
  <si>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</si>
  <si>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</si>
  <si>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</si>
  <si>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</si>
  <si>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</si>
  <si>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</si>
  <si>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</si>
  <si>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</si>
  <si>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</si>
  <si>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</si>
  <si>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</si>
  <si>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</si>
  <si>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</si>
  <si>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</si>
  <si>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</si>
  <si>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</si>
  <si>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</si>
  <si>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</si>
  <si>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</si>
  <si>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</si>
  <si>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</si>
  <si>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</si>
  <si>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</si>
  <si>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</si>
  <si>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</si>
  <si>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</si>
  <si>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</si>
  <si>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</si>
  <si>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</si>
  <si>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</si>
  <si>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</si>
  <si>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</si>
  <si>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</si>
  <si>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</si>
  <si>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</si>
  <si>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</si>
  <si>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</si>
  <si>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</si>
  <si>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</si>
  <si>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</si>
  <si>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</si>
  <si>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</si>
  <si>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</si>
  <si>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</si>
  <si>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</si>
  <si>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</si>
  <si>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</si>
  <si>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</si>
  <si>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</si>
  <si>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</si>
  <si>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</si>
  <si>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</si>
  <si>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</si>
  <si>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</si>
  <si>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</si>
  <si>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</si>
  <si>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</si>
  <si>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</si>
  <si>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</si>
  <si>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</si>
  <si>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</si>
  <si>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</si>
  <si>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</si>
  <si>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</si>
  <si>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</si>
  <si>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</si>
  <si>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</si>
  <si>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</si>
  <si>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</si>
  <si>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</si>
  <si>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</si>
  <si>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</si>
  <si>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</si>
  <si>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</si>
  <si>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</si>
  <si>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</si>
  <si>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</si>
  <si>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</si>
  <si>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</si>
  <si>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</si>
  <si>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</si>
  <si>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</si>
  <si>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</si>
  <si>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</si>
  <si>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</si>
  <si>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</si>
  <si>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</si>
  <si>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</si>
  <si>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</si>
  <si>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</si>
  <si>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</si>
  <si>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</si>
  <si>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</si>
  <si>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</si>
  <si>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</si>
  <si>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</si>
  <si>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</si>
  <si>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</si>
  <si>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</si>
  <si>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</si>
  <si>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</si>
  <si>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</si>
  <si>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</si>
  <si>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</si>
  <si>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</si>
  <si>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</si>
  <si>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</si>
  <si>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</si>
  <si>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</si>
  <si>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</si>
  <si>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</si>
  <si>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</si>
  <si>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</si>
  <si>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</si>
  <si>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</si>
  <si>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</si>
  <si>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</si>
  <si>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</si>
  <si>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</si>
  <si>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</si>
  <si>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</si>
  <si>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</si>
  <si>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</si>
  <si>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</si>
  <si>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</si>
  <si>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</si>
  <si>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</si>
  <si>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</si>
  <si>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</si>
  <si>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</si>
  <si>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</si>
  <si>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</si>
  <si>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</si>
  <si>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</si>
  <si>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</si>
  <si>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</si>
  <si>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</si>
  <si>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</si>
  <si>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</si>
  <si>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</si>
  <si>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</si>
  <si>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</si>
  <si>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</si>
  <si>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</si>
  <si>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</si>
  <si>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</si>
  <si>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</si>
  <si>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</si>
  <si>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</si>
  <si>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</si>
  <si>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</si>
  <si>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</si>
  <si>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</si>
  <si>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</si>
  <si>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</si>
  <si>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</si>
  <si>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</si>
  <si>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</si>
  <si>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</si>
  <si>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</si>
  <si>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</si>
  <si>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</si>
  <si>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</si>
  <si>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</si>
  <si>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</si>
  <si>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</si>
  <si>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</si>
  <si>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</si>
  <si>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</si>
  <si>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</si>
  <si>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</si>
  <si>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</si>
  <si>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</si>
  <si>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</si>
  <si>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</si>
  <si>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</si>
  <si>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</si>
  <si>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</si>
  <si>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</si>
  <si>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</si>
  <si>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</si>
  <si>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</si>
  <si>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</si>
  <si>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</si>
  <si>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</si>
  <si>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</si>
  <si>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</si>
  <si>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</si>
  <si>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</si>
  <si>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</si>
  <si>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</si>
  <si>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</si>
  <si>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</si>
  <si>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</si>
  <si>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</si>
  <si>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</si>
  <si>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</si>
  <si>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</si>
  <si>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</si>
  <si>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</si>
  <si>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</si>
  <si>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</si>
  <si>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</si>
  <si>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</si>
  <si>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</si>
  <si>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</si>
  <si>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</si>
  <si>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</si>
  <si>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</si>
  <si>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</si>
  <si>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</si>
  <si>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</si>
  <si>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</si>
  <si>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</si>
  <si>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</si>
  <si>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</si>
  <si>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</si>
  <si>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</si>
  <si>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</si>
  <si>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</si>
  <si>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</si>
  <si>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</si>
  <si>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</si>
  <si>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</si>
  <si>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</si>
  <si>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</si>
  <si>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</si>
  <si>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</si>
  <si>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</si>
  <si>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</si>
  <si>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</si>
  <si>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</si>
  <si>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</si>
  <si>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</si>
  <si>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</si>
  <si>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</si>
  <si>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</si>
  <si>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</si>
  <si>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</si>
  <si>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</si>
  <si>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</si>
  <si>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</si>
  <si>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</si>
  <si>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</si>
  <si>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</si>
  <si>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</si>
  <si>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</si>
  <si>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</si>
  <si>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</si>
  <si>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</si>
  <si>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</si>
  <si>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</si>
  <si>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</si>
  <si>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</si>
  <si>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</si>
  <si>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</si>
  <si>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</si>
  <si>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</si>
  <si>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</si>
  <si>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</si>
  <si>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</si>
  <si>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</si>
  <si>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</si>
  <si>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</si>
  <si>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</si>
  <si>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</si>
  <si>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</si>
  <si>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</si>
  <si>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</si>
  <si>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</si>
  <si>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</si>
  <si>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</si>
  <si>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</si>
  <si>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</si>
  <si>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</si>
  <si>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</si>
  <si>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</si>
  <si>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</si>
  <si>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</si>
  <si>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</si>
  <si>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</si>
  <si>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</si>
  <si>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</si>
  <si>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</si>
  <si>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</si>
  <si>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</si>
  <si>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</si>
  <si>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</si>
  <si>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</si>
  <si>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</si>
  <si>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</si>
  <si>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</si>
  <si>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</si>
  <si>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</si>
  <si>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</si>
  <si>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</si>
  <si>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</si>
  <si>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</si>
  <si>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</si>
  <si>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</si>
  <si>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</si>
  <si>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</si>
  <si>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</si>
  <si>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</si>
  <si>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</si>
  <si>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</si>
  <si>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</si>
  <si>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</si>
  <si>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</si>
  <si>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</si>
  <si>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</si>
  <si>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</si>
  <si>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</si>
  <si>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</si>
  <si>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</si>
  <si>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</si>
  <si>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</si>
  <si>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</si>
  <si>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</si>
  <si>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</si>
  <si>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</si>
  <si>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</si>
  <si>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</si>
  <si>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</si>
  <si>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</si>
  <si>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</si>
  <si>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</si>
  <si>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</si>
  <si>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</si>
  <si>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</si>
  <si>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</si>
  <si>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</si>
  <si>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</si>
  <si>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</si>
  <si>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</si>
  <si>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</si>
  <si>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</si>
  <si>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</si>
  <si>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</si>
  <si>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</si>
  <si>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</si>
  <si>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</si>
  <si>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</si>
  <si>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</si>
  <si>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</si>
  <si>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</si>
  <si>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</si>
  <si>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</si>
  <si>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</si>
  <si>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</si>
  <si>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</si>
  <si>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</si>
  <si>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</si>
  <si>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</si>
  <si>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</si>
  <si>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</si>
  <si>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</si>
  <si>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</si>
  <si>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</si>
  <si>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</si>
  <si>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</si>
  <si>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</si>
  <si>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</si>
  <si>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</si>
  <si>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</si>
  <si>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</si>
  <si>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</si>
  <si>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</si>
  <si>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</si>
  <si>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</si>
  <si>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</si>
  <si>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</si>
  <si>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</si>
  <si>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</si>
  <si>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</si>
  <si>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</si>
  <si>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</si>
  <si>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</si>
  <si>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</si>
  <si>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</si>
  <si>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</si>
  <si>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</si>
  <si>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</si>
  <si>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</si>
  <si>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</si>
  <si>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</si>
  <si>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</si>
  <si>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</si>
  <si>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</si>
  <si>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</si>
  <si>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</si>
  <si>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</si>
  <si>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</si>
  <si>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</si>
  <si>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</si>
  <si>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</si>
  <si>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</si>
  <si>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</si>
  <si>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</si>
  <si>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</si>
  <si>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</si>
  <si>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</si>
  <si>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</si>
  <si>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</si>
  <si>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</si>
  <si>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</si>
  <si>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</si>
  <si>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</si>
  <si>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</si>
  <si>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</si>
  <si>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</si>
  <si>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</si>
  <si>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</si>
  <si>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</si>
  <si>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</si>
  <si>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</si>
  <si>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</si>
  <si>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</si>
  <si>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</si>
  <si>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</si>
  <si>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</si>
  <si>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</si>
  <si>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</si>
  <si>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</si>
  <si>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</si>
  <si>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</si>
  <si>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</si>
  <si>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</si>
  <si>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</si>
  <si>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</si>
  <si>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</si>
  <si>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</si>
  <si>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</si>
  <si>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</si>
  <si>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</si>
  <si>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</si>
  <si>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</si>
  <si>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</si>
  <si>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</si>
  <si>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</si>
  <si>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</si>
  <si>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</si>
  <si>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</si>
  <si>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</si>
  <si>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</si>
  <si>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</si>
  <si>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</si>
  <si>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</si>
  <si>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</si>
  <si>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</si>
  <si>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</si>
  <si>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</si>
  <si>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</si>
  <si>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</si>
  <si>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</si>
  <si>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</si>
  <si>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</si>
  <si>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</si>
  <si>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</si>
  <si>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</si>
  <si>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</si>
  <si>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</si>
  <si>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</si>
  <si>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</si>
  <si>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</si>
  <si>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</si>
  <si>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</si>
  <si>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</si>
  <si>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</si>
  <si>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</si>
  <si>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</si>
  <si>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</si>
  <si>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</si>
  <si>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</si>
  <si>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</si>
  <si>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</si>
  <si>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</si>
  <si>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</si>
  <si>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</si>
  <si>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</si>
  <si>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</si>
  <si>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</si>
  <si>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</si>
  <si>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</si>
  <si>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</si>
  <si>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</si>
  <si>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</si>
  <si>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</si>
  <si>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</si>
  <si>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</si>
  <si>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</si>
  <si>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</si>
  <si>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</si>
  <si>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</si>
  <si>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</si>
  <si>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</si>
  <si>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</si>
  <si>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</si>
  <si>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</si>
  <si>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</si>
  <si>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</si>
  <si>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</si>
  <si>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</si>
  <si>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</si>
  <si>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</si>
  <si>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</si>
  <si>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</si>
  <si>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</si>
  <si>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</si>
  <si>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</si>
  <si>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</si>
  <si>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</si>
  <si>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</si>
  <si>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</si>
  <si>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</si>
  <si>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</si>
  <si>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</si>
  <si>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</si>
  <si>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</si>
  <si>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</si>
  <si>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</si>
  <si>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</si>
  <si>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</si>
  <si>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</si>
  <si>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</si>
  <si>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</si>
  <si>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</si>
  <si>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</si>
  <si>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</si>
  <si>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</si>
  <si>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</si>
  <si>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</si>
  <si>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</si>
  <si>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</si>
  <si>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</si>
  <si>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</si>
  <si>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</si>
  <si>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</si>
  <si>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</si>
  <si>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</si>
  <si>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</si>
  <si>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</si>
  <si>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</si>
  <si>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</si>
  <si>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</si>
  <si>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</si>
  <si>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</si>
  <si>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</si>
  <si>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</si>
  <si>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</si>
  <si>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</si>
  <si>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</si>
  <si>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</si>
  <si>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</si>
  <si>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</si>
  <si>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</si>
  <si>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</si>
  <si>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</si>
  <si>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</si>
  <si>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</si>
  <si>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</si>
  <si>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</si>
  <si>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</si>
  <si>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</si>
  <si>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</si>
  <si>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</si>
  <si>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</si>
  <si>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</si>
  <si>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</si>
  <si>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</si>
  <si>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</si>
  <si>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</si>
  <si>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</si>
  <si>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</si>
  <si>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</si>
  <si>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</si>
  <si>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</si>
  <si>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</si>
  <si>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</si>
  <si>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</si>
  <si>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</si>
  <si>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</si>
  <si>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</si>
  <si>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</si>
  <si>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</si>
  <si>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</si>
  <si>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</si>
  <si>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</si>
  <si>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</si>
  <si>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</si>
  <si>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</si>
  <si>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</si>
  <si>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</si>
  <si>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</si>
  <si>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</si>
  <si>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</si>
  <si>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</si>
  <si>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</si>
  <si>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</si>
  <si>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</si>
  <si>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</si>
  <si>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</si>
  <si>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</si>
  <si>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</si>
  <si>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</si>
  <si>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</si>
  <si>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</si>
  <si>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</si>
  <si>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</si>
  <si>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</si>
  <si>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</si>
  <si>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</si>
  <si>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</si>
  <si>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</si>
  <si>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</si>
  <si>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</si>
  <si>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</si>
  <si>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</si>
  <si>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</si>
  <si>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</si>
  <si>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</si>
  <si>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</si>
  <si>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</si>
  <si>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</si>
  <si>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</si>
  <si>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</si>
  <si>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</si>
  <si>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</si>
  <si>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</si>
  <si>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</si>
  <si>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</si>
  <si>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</si>
  <si>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</si>
  <si>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</si>
  <si>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</si>
  <si>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</si>
  <si>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</si>
  <si>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</si>
  <si>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</si>
  <si>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</si>
  <si>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</si>
  <si>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</si>
  <si>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</si>
  <si>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</si>
  <si>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</si>
  <si>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</si>
  <si>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</si>
  <si>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</si>
  <si>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</si>
  <si>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</si>
  <si>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</si>
  <si>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</si>
  <si>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</si>
  <si>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</si>
  <si>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</si>
  <si>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</si>
  <si>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</si>
  <si>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</si>
  <si>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</si>
  <si>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</si>
  <si>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</si>
  <si>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</si>
  <si>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</si>
  <si>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</si>
  <si>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</si>
  <si>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</si>
  <si>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</si>
  <si>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</si>
  <si>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</si>
  <si>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</si>
  <si>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</si>
  <si>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</si>
  <si>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</si>
  <si>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</si>
  <si>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</si>
  <si>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</si>
  <si>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</si>
  <si>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</si>
  <si>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</si>
  <si>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</si>
  <si>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</si>
  <si>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</si>
  <si>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</si>
  <si>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</si>
  <si>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</si>
  <si>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</si>
  <si>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</si>
  <si>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</si>
  <si>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</si>
  <si>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</si>
  <si>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</si>
  <si>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</si>
  <si>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</si>
  <si>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</si>
  <si>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</si>
  <si>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</si>
  <si>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</si>
  <si>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</si>
  <si>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</si>
  <si>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</si>
  <si>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</si>
  <si>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</si>
  <si>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</si>
  <si>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</si>
  <si>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</si>
  <si>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</si>
  <si>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</si>
  <si>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</si>
  <si>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</si>
  <si>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</si>
  <si>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</si>
  <si>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</si>
  <si>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</si>
  <si>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</si>
  <si>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</si>
  <si>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</si>
  <si>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</si>
  <si>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</si>
  <si>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</si>
  <si>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</si>
  <si>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</si>
  <si>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</si>
  <si>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</si>
  <si>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</si>
  <si>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</si>
  <si>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</si>
  <si>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</si>
  <si>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</si>
  <si>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</si>
  <si>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</si>
  <si>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</si>
  <si>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</si>
  <si>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</si>
  <si>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</si>
  <si>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</si>
  <si>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</si>
  <si>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</si>
  <si>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</si>
  <si>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</si>
  <si>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</si>
  <si>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</si>
  <si>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</si>
  <si>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</si>
  <si>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</si>
  <si>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</si>
  <si>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</si>
  <si>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</si>
  <si>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</si>
  <si>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</si>
  <si>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</si>
  <si>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</si>
  <si>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</si>
  <si>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</si>
  <si>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</si>
  <si>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</si>
  <si>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</si>
  <si>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</si>
  <si>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</si>
  <si>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</si>
  <si>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</si>
  <si>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</si>
  <si>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</si>
  <si>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</si>
  <si>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</si>
  <si>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</si>
  <si>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</si>
  <si>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</si>
  <si>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</si>
  <si>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</si>
  <si>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</si>
  <si>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</si>
  <si>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</si>
  <si>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</si>
  <si>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</si>
  <si>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</si>
  <si>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</si>
  <si>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</si>
  <si>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</si>
  <si>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</si>
  <si>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</si>
  <si>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</si>
  <si>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</si>
  <si>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</si>
  <si>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</si>
  <si>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</si>
  <si>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</si>
  <si>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</si>
  <si>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</si>
  <si>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</si>
  <si>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</si>
  <si>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</si>
  <si>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</si>
  <si>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</si>
  <si>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</si>
  <si>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</si>
  <si>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</si>
  <si>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</si>
  <si>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</si>
  <si>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</si>
  <si>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</si>
  <si>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</si>
  <si>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</si>
  <si>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</si>
  <si>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</si>
  <si>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</si>
  <si>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</si>
  <si>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</si>
  <si>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</si>
  <si>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</si>
  <si>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</si>
  <si>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</si>
  <si>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</si>
  <si>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</si>
  <si>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</si>
  <si>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</si>
  <si>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</si>
  <si>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</si>
  <si>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</si>
  <si>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</si>
  <si>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</si>
  <si>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</si>
  <si>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</si>
  <si>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</si>
  <si>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</si>
  <si>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</si>
  <si>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</si>
  <si>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</si>
  <si>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</si>
  <si>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</si>
  <si>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</si>
  <si>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</si>
  <si>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</si>
  <si>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</si>
  <si>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</si>
  <si>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</si>
  <si>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</si>
  <si>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</si>
  <si>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</si>
  <si>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</si>
  <si>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</si>
  <si>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</si>
  <si>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</si>
  <si>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</si>
  <si>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</si>
  <si>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</si>
  <si>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</si>
  <si>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</si>
  <si>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</si>
  <si>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</si>
  <si>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</si>
  <si>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</si>
  <si>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</si>
  <si>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</si>
  <si>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</si>
  <si>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</si>
  <si>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</si>
  <si>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</si>
  <si>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</si>
  <si>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</si>
  <si>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</si>
  <si>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</si>
  <si>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</si>
  <si>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</si>
  <si>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</si>
  <si>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</si>
  <si>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</si>
  <si>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</si>
  <si>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</si>
  <si>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</si>
  <si>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</si>
  <si>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</si>
  <si>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</si>
  <si>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</si>
  <si>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</si>
  <si>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</si>
  <si>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</si>
  <si>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</si>
  <si>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</si>
  <si>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</si>
  <si>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</si>
  <si>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</si>
  <si>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</si>
  <si>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</si>
  <si>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</si>
  <si>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</si>
  <si>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</si>
  <si>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</si>
  <si>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</si>
  <si>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</si>
  <si>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</si>
  <si>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</si>
  <si>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</si>
  <si>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</si>
  <si>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</si>
  <si>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</si>
  <si>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</si>
  <si>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</si>
  <si>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</si>
  <si>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</si>
  <si>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</si>
  <si>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</si>
  <si>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</si>
  <si>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</si>
  <si>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</si>
  <si>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</si>
  <si>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</si>
  <si>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</si>
  <si>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</si>
  <si>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</si>
  <si>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</si>
  <si>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</si>
  <si>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</si>
  <si>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</si>
  <si>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</si>
  <si>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</si>
  <si>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</si>
  <si>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</si>
  <si>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</si>
  <si>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</si>
  <si>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</si>
  <si>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</si>
  <si>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</si>
  <si>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</si>
  <si>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</si>
  <si>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</si>
  <si>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</si>
  <si>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</si>
  <si>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</si>
  <si>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</si>
  <si>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</si>
  <si>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</si>
  <si>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</si>
  <si>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</si>
  <si>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</si>
  <si>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</si>
  <si>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</si>
  <si>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</si>
  <si>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</si>
  <si>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</si>
  <si>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</si>
  <si>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</si>
  <si>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</si>
  <si>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</si>
  <si>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</si>
  <si>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</si>
  <si>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</si>
  <si>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</si>
  <si>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</si>
  <si>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</si>
  <si>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</si>
  <si>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</si>
  <si>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</si>
  <si>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</si>
  <si>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</si>
  <si>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</si>
  <si>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</si>
  <si>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</si>
  <si>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</si>
  <si>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</si>
  <si>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</si>
  <si>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</si>
  <si>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</si>
  <si>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</si>
  <si>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</si>
  <si>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</si>
  <si>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</si>
  <si>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</si>
  <si>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</si>
  <si>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</si>
  <si>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</si>
  <si>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</si>
  <si>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</si>
  <si>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</si>
  <si>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</si>
  <si>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</si>
  <si>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</si>
  <si>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</si>
  <si>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</si>
  <si>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</si>
  <si>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</si>
  <si>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</si>
  <si>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</si>
  <si>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</si>
  <si>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</si>
  <si>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</si>
  <si>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</si>
  <si>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</si>
  <si>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</si>
  <si>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</si>
  <si>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</si>
  <si>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</si>
  <si>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</si>
  <si>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</si>
  <si>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</si>
  <si>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</si>
  <si>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</si>
  <si>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</si>
  <si>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</si>
  <si>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</si>
  <si>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</si>
  <si>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</si>
  <si>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</si>
  <si>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</si>
  <si>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</si>
  <si>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</si>
  <si>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</si>
  <si>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</si>
  <si>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</si>
  <si>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</si>
  <si>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</si>
  <si>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</si>
  <si>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</si>
  <si>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</si>
  <si>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</si>
  <si>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</si>
  <si>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</si>
  <si>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</si>
  <si>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</si>
  <si>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</si>
  <si>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</si>
  <si>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</si>
  <si>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</si>
  <si>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</si>
  <si>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</si>
  <si>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</si>
  <si>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</si>
  <si>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</si>
  <si>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</si>
  <si>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</si>
  <si>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</si>
  <si>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</si>
  <si>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</si>
  <si>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</si>
  <si>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</si>
  <si>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</si>
  <si>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</si>
  <si>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</si>
  <si>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</si>
  <si>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</si>
  <si>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</si>
  <si>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</si>
  <si>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</si>
  <si>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</si>
  <si>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</si>
  <si>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</si>
  <si>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</si>
  <si>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</si>
  <si>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</si>
  <si>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</si>
  <si>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</si>
  <si>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</si>
  <si>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</si>
  <si>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</si>
  <si>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</si>
  <si>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</si>
  <si>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</si>
  <si>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</si>
  <si>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</si>
  <si>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</si>
  <si>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</si>
  <si>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</si>
  <si>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</si>
  <si>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</si>
  <si>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</si>
  <si>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</si>
  <si>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</si>
  <si>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</si>
  <si>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</si>
  <si>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</si>
  <si>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</si>
  <si>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</si>
  <si>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</si>
  <si>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</si>
  <si>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</si>
  <si>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</si>
  <si>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</si>
  <si>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</si>
  <si>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</si>
  <si>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</si>
  <si>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</si>
  <si>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</si>
  <si>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</si>
  <si>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</si>
  <si>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</si>
  <si>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</si>
  <si>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</si>
  <si>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</si>
  <si>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</si>
  <si>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</si>
  <si>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</si>
  <si>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</si>
  <si>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</si>
  <si>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</si>
  <si>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</si>
  <si>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</si>
  <si>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</si>
  <si>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</si>
  <si>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</si>
  <si>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</si>
  <si>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</si>
  <si>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</si>
  <si>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</si>
  <si>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</si>
  <si>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</si>
  <si>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</si>
  <si>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</si>
  <si>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</si>
  <si>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</si>
  <si>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</si>
  <si>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</si>
  <si>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</si>
  <si>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</si>
  <si>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</si>
  <si>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</si>
  <si>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</si>
  <si>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</si>
  <si>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</si>
  <si>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</si>
  <si>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</si>
  <si>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</si>
  <si>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</si>
  <si>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</si>
  <si>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</si>
  <si>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</si>
  <si>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</si>
  <si>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</si>
  <si>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</si>
  <si>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</si>
  <si>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</si>
  <si>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</si>
  <si>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</si>
  <si>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</si>
  <si>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</si>
  <si>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</si>
  <si>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</si>
  <si>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</si>
  <si>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</si>
  <si>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</si>
  <si>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</si>
  <si>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</si>
  <si>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</si>
  <si>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</si>
  <si>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</si>
  <si>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</si>
  <si>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</si>
  <si>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</si>
  <si>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</si>
  <si>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</si>
  <si>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</si>
  <si>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</si>
  <si>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</si>
  <si>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</si>
  <si>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</si>
  <si>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</si>
  <si>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</si>
  <si>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</si>
  <si>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</si>
  <si>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</si>
  <si>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</si>
  <si>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</si>
  <si>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</si>
  <si>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</si>
  <si>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</si>
  <si>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</si>
  <si>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</si>
  <si>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</si>
  <si>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</si>
  <si>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</si>
  <si>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</si>
  <si>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</si>
  <si>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</si>
  <si>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</si>
  <si>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</si>
  <si>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</si>
  <si>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</si>
  <si>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</si>
  <si>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</si>
  <si>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</si>
  <si>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</si>
  <si>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</si>
  <si>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</si>
  <si>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</si>
  <si>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</si>
  <si>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</si>
  <si>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</si>
  <si>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</si>
  <si>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</si>
  <si>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</si>
  <si>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</si>
  <si>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</si>
  <si>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</si>
  <si>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</si>
  <si>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</si>
  <si>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</si>
  <si>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</si>
  <si>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</si>
  <si>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</si>
  <si>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</si>
  <si>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</si>
  <si>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</si>
  <si>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</si>
  <si>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</si>
  <si>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</si>
  <si>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</si>
  <si>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</si>
  <si>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</si>
  <si>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</si>
  <si>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</si>
  <si>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</si>
  <si>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</si>
  <si>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</si>
  <si>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</si>
  <si>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</si>
  <si>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</si>
  <si>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</si>
  <si>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</si>
  <si>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</si>
  <si>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</si>
  <si>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</si>
  <si>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</si>
  <si>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</si>
  <si>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</si>
  <si>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</si>
  <si>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</si>
  <si>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</si>
  <si>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</si>
  <si>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</si>
  <si>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</si>
  <si>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</si>
  <si>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</si>
  <si>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</si>
  <si>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</si>
  <si>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</si>
  <si>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</si>
  <si>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</si>
  <si>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</si>
  <si>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</si>
  <si>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</si>
  <si>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</si>
  <si>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</si>
  <si>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</si>
  <si>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</si>
  <si>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</si>
  <si>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</si>
  <si>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</si>
  <si>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</si>
  <si>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</si>
  <si>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</si>
  <si>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</si>
  <si>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</si>
  <si>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</si>
  <si>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</si>
  <si>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</si>
  <si>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</si>
  <si>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</si>
  <si>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</si>
  <si>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</si>
  <si>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</si>
  <si>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</si>
  <si>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</si>
  <si>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</si>
  <si>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</si>
  <si>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</si>
  <si>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</si>
  <si>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</si>
  <si>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</si>
  <si>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</si>
  <si>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</si>
  <si>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</si>
  <si>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</si>
  <si>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</si>
  <si>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</si>
  <si>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</si>
  <si>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</si>
  <si>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</si>
  <si>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</si>
  <si>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</si>
  <si>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</si>
  <si>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</si>
  <si>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</si>
  <si>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</si>
  <si>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</si>
  <si>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</si>
  <si>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</si>
  <si>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</si>
  <si>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</si>
  <si>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</si>
  <si>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</si>
  <si>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</si>
  <si>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</si>
  <si>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</si>
  <si>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</si>
  <si>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</si>
  <si>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</si>
  <si>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</si>
  <si>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</si>
  <si>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</si>
  <si>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</si>
  <si>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</si>
  <si>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</si>
  <si>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</si>
  <si>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</si>
  <si>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</si>
  <si>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</si>
  <si>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</si>
  <si>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</si>
  <si>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</si>
  <si>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</si>
  <si>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</si>
  <si>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</si>
  <si>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</si>
  <si>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</si>
  <si>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</si>
  <si>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</si>
  <si>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</si>
  <si>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</si>
  <si>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</si>
  <si>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</si>
  <si>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</si>
  <si>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</si>
  <si>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</si>
  <si>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</si>
  <si>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</si>
  <si>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</si>
  <si>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</si>
  <si>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</si>
  <si>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</si>
  <si>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</si>
  <si>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</si>
  <si>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</si>
  <si>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</si>
  <si>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</si>
  <si>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</si>
  <si>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</si>
  <si>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</si>
  <si>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</si>
  <si>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</si>
  <si>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</si>
  <si>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</si>
  <si>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</si>
  <si>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</si>
  <si>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</si>
  <si>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</si>
  <si>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</si>
  <si>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</si>
  <si>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</si>
  <si>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</si>
  <si>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</si>
  <si>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</si>
  <si>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</si>
  <si>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</si>
  <si>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</si>
  <si>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</si>
  <si>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</si>
  <si>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</si>
  <si>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</si>
  <si>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</si>
  <si>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</si>
  <si>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</si>
  <si>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</si>
  <si>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</si>
  <si>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</si>
  <si>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</si>
  <si>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</si>
  <si>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</si>
  <si>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</si>
  <si>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</si>
  <si>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</si>
  <si>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</si>
  <si>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</si>
  <si>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</si>
  <si>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</si>
  <si>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</si>
  <si>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</si>
  <si>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</si>
  <si>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</si>
  <si>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</si>
  <si>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</si>
  <si>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</si>
  <si>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</si>
  <si>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</si>
  <si>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</si>
  <si>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</si>
  <si>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</si>
  <si>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</si>
  <si>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</si>
  <si>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</si>
  <si>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</si>
  <si>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</si>
  <si>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</si>
  <si>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</si>
  <si>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</si>
  <si>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</si>
  <si>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</si>
  <si>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</si>
  <si>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</si>
  <si>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</si>
  <si>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</si>
  <si>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</si>
  <si>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</si>
  <si>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</si>
  <si>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</si>
  <si>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</si>
  <si>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</si>
  <si>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</si>
  <si>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</si>
  <si>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</si>
  <si>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</si>
  <si>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</si>
  <si>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</si>
  <si>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</si>
  <si>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</si>
  <si>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</si>
  <si>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</si>
  <si>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</si>
  <si>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</si>
  <si>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</si>
  <si>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</si>
  <si>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</si>
  <si>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</si>
  <si>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</si>
  <si>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</si>
  <si>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</si>
  <si>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</si>
  <si>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</si>
  <si>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</si>
  <si>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</si>
  <si>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</si>
  <si>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</si>
  <si>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</si>
  <si>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</si>
  <si>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</si>
  <si>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</si>
  <si>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</si>
  <si>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</si>
  <si>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</si>
  <si>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</si>
  <si>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</si>
  <si>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</si>
  <si>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</si>
  <si>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</si>
  <si>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</si>
  <si>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</si>
  <si>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</si>
  <si>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</si>
  <si>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</si>
  <si>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</si>
  <si>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</si>
  <si>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</si>
  <si>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</si>
  <si>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</si>
  <si>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</si>
  <si>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</si>
  <si>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</si>
  <si>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</si>
  <si>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</si>
  <si>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</si>
  <si>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</si>
  <si>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</si>
  <si>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</si>
  <si>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</si>
  <si>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</si>
  <si>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</si>
  <si>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</si>
  <si>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</si>
  <si>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</si>
  <si>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</si>
  <si>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</si>
  <si>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</si>
  <si>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</si>
  <si>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</si>
  <si>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</si>
  <si>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</si>
  <si>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</si>
  <si>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</si>
  <si>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</si>
  <si>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</si>
  <si>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</si>
  <si>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</si>
  <si>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</si>
  <si>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</si>
  <si>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</si>
  <si>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</si>
  <si>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</si>
  <si>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</si>
  <si>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</si>
  <si>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</si>
  <si>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</si>
  <si>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</si>
  <si>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</si>
  <si>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</si>
  <si>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</si>
  <si>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</si>
  <si>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</si>
  <si>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</si>
  <si>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</si>
  <si>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</si>
  <si>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</si>
  <si>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</si>
  <si>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</si>
  <si>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</si>
  <si>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</si>
  <si>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</si>
  <si>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</si>
  <si>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</si>
  <si>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</si>
  <si>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</si>
  <si>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</si>
  <si>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</si>
  <si>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</si>
  <si>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</si>
  <si>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</si>
  <si>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</si>
  <si>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</si>
  <si>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</si>
  <si>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</si>
  <si>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</si>
  <si>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</si>
  <si>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</si>
  <si>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</si>
  <si>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</si>
  <si>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</si>
  <si>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</si>
  <si>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</si>
  <si>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</si>
  <si>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</si>
  <si>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</si>
  <si>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</si>
  <si>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</si>
  <si>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</si>
  <si>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</si>
  <si>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</si>
  <si>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</si>
  <si>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</si>
  <si>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</si>
  <si>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</si>
  <si>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</si>
  <si>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</si>
  <si>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</si>
  <si>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</si>
  <si>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</si>
  <si>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</si>
  <si>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</si>
  <si>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</si>
  <si>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</si>
  <si>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</si>
  <si>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</si>
  <si>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</si>
  <si>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</si>
  <si>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</si>
  <si>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</si>
  <si>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</si>
  <si>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</si>
  <si>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</si>
  <si>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</si>
  <si>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</si>
  <si>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</si>
  <si>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</si>
  <si>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</si>
  <si>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</si>
  <si>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</si>
  <si>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</si>
  <si>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</si>
  <si>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</si>
  <si>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</si>
  <si>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</si>
  <si>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</si>
  <si>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</si>
  <si>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</si>
  <si>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</si>
  <si>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</si>
  <si>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</si>
  <si>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</si>
  <si>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</si>
  <si>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</si>
  <si>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</si>
  <si>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</si>
  <si>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</si>
  <si>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</si>
  <si>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</si>
  <si>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</si>
  <si>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</si>
  <si>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</si>
  <si>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</si>
  <si>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</si>
  <si>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</si>
  <si>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</si>
  <si>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</si>
  <si>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</si>
  <si>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</si>
  <si>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</si>
  <si>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</si>
  <si>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</si>
  <si>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</si>
  <si>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</si>
  <si>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</si>
  <si>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</si>
  <si>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</si>
  <si>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</si>
  <si>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</si>
  <si>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</si>
  <si>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</si>
  <si>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</si>
  <si>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</si>
  <si>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</si>
  <si>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</si>
  <si>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</si>
  <si>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</si>
  <si>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</si>
  <si>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</si>
  <si>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</si>
  <si>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</si>
  <si>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</si>
  <si>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</si>
  <si>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</si>
  <si>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</si>
  <si>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</si>
  <si>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</si>
  <si>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</si>
  <si>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</si>
  <si>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</si>
  <si>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</si>
  <si>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</si>
  <si>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</si>
  <si>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</si>
  <si>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</si>
  <si>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</si>
  <si>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</si>
  <si>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</si>
  <si>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</si>
  <si>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</si>
  <si>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</si>
  <si>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</si>
  <si>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</si>
  <si>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</si>
  <si>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</si>
  <si>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</si>
  <si>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</si>
  <si>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</si>
  <si>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</si>
  <si>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</si>
  <si>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</si>
  <si>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</si>
  <si>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</si>
  <si>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</si>
  <si>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</si>
  <si>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</si>
  <si>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</si>
  <si>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</si>
  <si>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</si>
  <si>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</si>
  <si>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</si>
  <si>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</si>
  <si>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</si>
  <si>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</si>
  <si>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</si>
  <si>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</si>
  <si>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</si>
  <si>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</si>
  <si>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</si>
  <si>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</si>
  <si>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</si>
  <si>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</si>
  <si>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</si>
  <si>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</si>
  <si>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</si>
  <si>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</si>
  <si>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</si>
  <si>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</si>
  <si>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</si>
  <si>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</si>
  <si>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</si>
  <si>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</si>
  <si>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</si>
  <si>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</si>
  <si>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</si>
  <si>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</si>
  <si>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</si>
  <si>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</si>
  <si>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</si>
  <si>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</si>
  <si>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</si>
  <si>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</si>
  <si>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</si>
  <si>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</si>
  <si>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</si>
  <si>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</si>
  <si>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</si>
  <si>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</si>
  <si>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</si>
  <si>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</si>
  <si>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</si>
  <si>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</si>
  <si>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</si>
  <si>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</si>
  <si>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</si>
  <si>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</si>
  <si>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</si>
  <si>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</si>
  <si>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</si>
  <si>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</si>
  <si>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</si>
  <si>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</si>
  <si>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</si>
  <si>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</si>
  <si>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</si>
  <si>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</si>
  <si>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</si>
  <si>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</si>
  <si>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</si>
  <si>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</si>
  <si>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</si>
  <si>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</si>
  <si>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</si>
  <si>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</si>
  <si>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</si>
  <si>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</si>
  <si>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</si>
  <si>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</si>
  <si>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</si>
  <si>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</si>
  <si>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</si>
  <si>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</si>
  <si>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</si>
  <si>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</si>
  <si>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</si>
  <si>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</si>
  <si>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</si>
  <si>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</si>
  <si>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</si>
  <si>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</si>
  <si>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</si>
  <si>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</si>
  <si>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</si>
  <si>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</si>
  <si>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</si>
  <si>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</si>
  <si>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</si>
  <si>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</si>
  <si>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</si>
  <si>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</si>
  <si>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</si>
  <si>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</si>
  <si>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</si>
  <si>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</si>
  <si>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</si>
  <si>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</si>
  <si>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</si>
  <si>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</si>
  <si>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</si>
  <si>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</si>
  <si>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</si>
  <si>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</si>
  <si>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</si>
  <si>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</si>
  <si>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</si>
  <si>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</si>
  <si>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</si>
  <si>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</si>
  <si>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</si>
  <si>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</si>
  <si>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</si>
  <si>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</si>
  <si>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</si>
  <si>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</si>
  <si>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</si>
  <si>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</si>
  <si>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</si>
  <si>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</si>
  <si>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</si>
  <si>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</si>
  <si>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</si>
  <si>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</si>
  <si>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</si>
  <si>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</si>
  <si>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</si>
  <si>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</si>
  <si>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</si>
  <si>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</si>
  <si>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</si>
  <si>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</si>
  <si>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</si>
  <si>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</si>
  <si>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</si>
  <si>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</si>
  <si>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</si>
  <si>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</si>
  <si>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</si>
  <si>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</si>
  <si>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</si>
  <si>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</si>
  <si>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</si>
  <si>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</si>
  <si>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</si>
  <si>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</si>
  <si>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</si>
  <si>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</si>
  <si>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</si>
  <si>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</si>
  <si>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</si>
  <si>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</si>
  <si>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</si>
  <si>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</si>
  <si>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</si>
  <si>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</si>
  <si>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</si>
  <si>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</si>
  <si>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</si>
  <si>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</si>
  <si>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</si>
  <si>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</si>
  <si>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</si>
  <si>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</si>
  <si>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</si>
  <si>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</si>
  <si>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</si>
  <si>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</si>
  <si>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</si>
  <si>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</si>
  <si>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</si>
  <si>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</si>
  <si>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</si>
  <si>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</si>
  <si>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</si>
  <si>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</si>
  <si>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</si>
  <si>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</si>
  <si>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</si>
  <si>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</si>
  <si>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</si>
  <si>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</si>
  <si>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</si>
  <si>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</si>
  <si>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</si>
  <si>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</si>
  <si>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</si>
  <si>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</si>
  <si>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</si>
  <si>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</si>
  <si>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</si>
  <si>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</si>
  <si>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</si>
  <si>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</si>
  <si>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</si>
  <si>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</si>
  <si>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</si>
  <si>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</si>
  <si>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</si>
  <si>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</si>
  <si>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</si>
  <si>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</si>
  <si>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</si>
  <si>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</si>
  <si>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</si>
  <si>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</si>
  <si>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</si>
  <si>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</si>
  <si>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</si>
  <si>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</si>
  <si>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</si>
  <si>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</si>
  <si>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</si>
  <si>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</si>
  <si>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</si>
  <si>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</si>
  <si>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</si>
  <si>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</si>
  <si>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</si>
  <si>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</si>
  <si>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</si>
  <si>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</si>
  <si>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</si>
  <si>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</si>
  <si>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</si>
  <si>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</si>
  <si>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</si>
  <si>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</si>
  <si>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</si>
  <si>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</si>
  <si>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</si>
  <si>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</si>
  <si>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</si>
  <si>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</si>
  <si>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</si>
  <si>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</si>
  <si>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</si>
  <si>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</si>
  <si>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</si>
  <si>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</si>
  <si>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</si>
  <si>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</si>
  <si>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</si>
  <si>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</si>
  <si>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</si>
  <si>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</si>
  <si>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</si>
  <si>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</si>
  <si>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</si>
  <si>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</si>
  <si>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</si>
  <si>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</si>
  <si>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</si>
  <si>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</si>
  <si>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</si>
  <si>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</si>
  <si>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</si>
  <si>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</si>
  <si>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</si>
  <si>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</si>
  <si>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</si>
  <si>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</si>
  <si>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</si>
  <si>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</si>
  <si>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</si>
  <si>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</si>
  <si>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</si>
  <si>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</si>
  <si>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</si>
  <si>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</si>
  <si>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</si>
  <si>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</si>
  <si>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</si>
  <si>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</si>
  <si>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</si>
  <si>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</si>
  <si>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</si>
  <si>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</si>
  <si>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</si>
  <si>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</si>
  <si>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</si>
  <si>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</si>
  <si>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</si>
  <si>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</si>
  <si>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</si>
  <si>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</si>
  <si>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</si>
  <si>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</si>
  <si>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</si>
  <si>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</si>
  <si>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</si>
  <si>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</si>
  <si>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</si>
  <si>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</si>
  <si>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</si>
  <si>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</si>
  <si>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</si>
  <si>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</si>
  <si>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</si>
  <si>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</si>
  <si>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</si>
  <si>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</si>
  <si>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</si>
  <si>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</si>
  <si>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</si>
  <si>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</si>
  <si>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</si>
  <si>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</si>
  <si>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</si>
  <si>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</si>
  <si>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</si>
  <si>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</si>
  <si>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</si>
  <si>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</si>
  <si>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</si>
  <si>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</si>
  <si>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</si>
  <si>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</si>
  <si>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</si>
  <si>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</si>
  <si>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</si>
  <si>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</si>
  <si>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</si>
  <si>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</si>
  <si>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</si>
  <si>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</si>
  <si>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</si>
  <si>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</si>
  <si>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</si>
  <si>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</si>
  <si>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</si>
  <si>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</si>
  <si>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</si>
  <si>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</si>
  <si>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</si>
  <si>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</si>
  <si>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</si>
  <si>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</si>
  <si>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</si>
  <si>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</si>
  <si>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</si>
  <si>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</si>
  <si>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</si>
  <si>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</si>
  <si>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</si>
  <si>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</si>
  <si>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</si>
  <si>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</si>
  <si>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</si>
  <si>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</si>
  <si>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</si>
  <si>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</si>
  <si>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</si>
  <si>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</si>
  <si>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</si>
  <si>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</si>
  <si>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</si>
  <si>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</si>
  <si>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</si>
  <si>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</si>
  <si>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</si>
  <si>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</si>
  <si>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</si>
  <si>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</si>
  <si>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</si>
  <si>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</si>
  <si>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</si>
  <si>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</si>
  <si>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</si>
  <si>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</si>
  <si>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</si>
  <si>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</si>
  <si>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</si>
  <si>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</si>
  <si>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</si>
  <si>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</si>
  <si>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</si>
  <si>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</si>
  <si>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</si>
  <si>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</si>
  <si>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</si>
  <si>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</si>
  <si>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</si>
  <si>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</si>
  <si>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</si>
  <si>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</si>
  <si>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</si>
  <si>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</si>
  <si>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</si>
  <si>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</si>
  <si>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</si>
  <si>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</si>
  <si>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</si>
  <si>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</si>
  <si>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</si>
  <si>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</si>
  <si>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</si>
  <si>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</si>
  <si>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</si>
  <si>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</si>
  <si>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</si>
  <si>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</si>
  <si>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</si>
  <si>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</si>
  <si>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</si>
  <si>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</si>
  <si>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</si>
  <si>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</si>
  <si>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</si>
  <si>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</si>
  <si>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</si>
  <si>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</si>
  <si>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</si>
  <si>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</si>
  <si>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</si>
  <si>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</si>
  <si>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</si>
  <si>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</si>
  <si>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</si>
  <si>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</si>
  <si>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</si>
  <si>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</si>
  <si>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</si>
  <si>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</si>
  <si>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</si>
  <si>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</si>
  <si>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</si>
  <si>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</si>
  <si>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</si>
  <si>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</si>
  <si>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</si>
  <si>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</si>
  <si>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</si>
  <si>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</si>
  <si>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</si>
  <si>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</si>
  <si>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</si>
  <si>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</si>
  <si>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</si>
  <si>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</si>
  <si>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</si>
  <si>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</si>
  <si>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</si>
  <si>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</si>
  <si>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</si>
  <si>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</si>
  <si>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</si>
  <si>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</si>
  <si>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</si>
  <si>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</si>
  <si>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</si>
  <si>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</si>
  <si>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</si>
  <si>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</si>
  <si>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</si>
  <si>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</si>
  <si>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</si>
  <si>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</si>
  <si>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</si>
  <si>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</si>
  <si>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</si>
  <si>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</si>
  <si>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</si>
  <si>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</si>
  <si>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</si>
  <si>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</si>
  <si>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</si>
  <si>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</si>
  <si>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</si>
  <si>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</si>
  <si>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</si>
  <si>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</si>
  <si>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</si>
  <si>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</si>
  <si>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</si>
  <si>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</si>
  <si>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</si>
  <si>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</si>
  <si>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</si>
  <si>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</si>
  <si>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</si>
  <si>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</si>
  <si>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</si>
  <si>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</si>
  <si>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</si>
  <si>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</si>
  <si>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</si>
  <si>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</si>
  <si>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</si>
  <si>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</si>
  <si>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</si>
  <si>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</si>
  <si>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</si>
  <si>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</si>
  <si>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</si>
  <si>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</si>
  <si>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</si>
  <si>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</si>
  <si>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</si>
  <si>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</si>
  <si>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</si>
  <si>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</si>
  <si>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</si>
  <si>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</si>
  <si>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</si>
  <si>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</si>
  <si>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</si>
  <si>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</si>
  <si>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</si>
  <si>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</si>
  <si>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</si>
  <si>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</si>
  <si>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</si>
  <si>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</si>
  <si>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</si>
  <si>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</si>
  <si>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</si>
  <si>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</si>
  <si>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</si>
  <si>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</si>
  <si>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</si>
  <si>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</si>
  <si>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</si>
  <si>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</si>
  <si>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</si>
  <si>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</si>
  <si>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</si>
  <si>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</si>
  <si>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</si>
  <si>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</si>
  <si>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</si>
  <si>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</si>
  <si>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</si>
  <si>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</si>
  <si>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</si>
  <si>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</si>
  <si>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</si>
  <si>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</si>
  <si>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</si>
  <si>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</si>
  <si>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</si>
  <si>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</si>
  <si>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</si>
  <si>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</si>
  <si>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</si>
  <si>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</si>
  <si>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</si>
  <si>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</si>
  <si>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</si>
  <si>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</si>
  <si>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</si>
  <si>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</si>
  <si>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</si>
  <si>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</si>
  <si>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</si>
  <si>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</si>
  <si>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</si>
  <si>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</si>
  <si>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</si>
  <si>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</si>
  <si>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</si>
  <si>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</si>
  <si>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</si>
  <si>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</si>
  <si>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</si>
  <si>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</si>
  <si>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</si>
  <si>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</si>
  <si>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</si>
  <si>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</si>
  <si>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</si>
  <si>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</si>
  <si>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</si>
  <si>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</si>
  <si>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</si>
  <si>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</si>
  <si>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</si>
  <si>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</si>
  <si>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</si>
  <si>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</si>
  <si>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</si>
  <si>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</si>
  <si>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</si>
  <si>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</si>
  <si>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</si>
  <si>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</si>
  <si>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</si>
  <si>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</si>
  <si>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</si>
  <si>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</si>
  <si>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</si>
  <si>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</si>
  <si>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</si>
  <si>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</si>
  <si>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</si>
  <si>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</si>
  <si>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</si>
  <si>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</si>
  <si>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</si>
  <si>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</si>
  <si>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</si>
  <si>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</si>
  <si>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</si>
  <si>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</si>
  <si>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</si>
  <si>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</si>
  <si>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</si>
  <si>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</si>
  <si>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</si>
  <si>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</si>
  <si>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</si>
  <si>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</si>
  <si>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</si>
  <si>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</si>
  <si>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</si>
  <si>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</si>
  <si>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</si>
  <si>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</si>
  <si>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</si>
  <si>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</si>
  <si>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</si>
  <si>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</si>
  <si>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</si>
  <si>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</si>
  <si>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</si>
  <si>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</si>
  <si>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</si>
  <si>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</si>
  <si>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</si>
  <si>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</si>
  <si>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</si>
  <si>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</si>
  <si>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</si>
  <si>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</si>
  <si>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</si>
  <si>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</si>
  <si>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</si>
  <si>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</si>
  <si>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</si>
  <si>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</si>
  <si>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</si>
  <si>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</si>
  <si>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</si>
  <si>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</si>
  <si>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</si>
  <si>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</si>
  <si>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</si>
  <si>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</si>
  <si>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</si>
  <si>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</si>
  <si>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</si>
  <si>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</si>
  <si>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</si>
  <si>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</si>
  <si>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</si>
  <si>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</si>
  <si>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</si>
  <si>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</si>
  <si>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</si>
  <si>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</si>
  <si>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</si>
  <si>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</si>
  <si>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</si>
  <si>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</si>
  <si>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</si>
  <si>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</si>
  <si>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</si>
  <si>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</si>
  <si>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</si>
  <si>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</si>
  <si>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</si>
  <si>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</si>
  <si>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</si>
  <si>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</si>
  <si>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</si>
  <si>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</si>
  <si>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</si>
  <si>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</si>
  <si>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</si>
  <si>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</si>
  <si>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</si>
  <si>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</si>
  <si>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</si>
  <si>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</si>
  <si>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</si>
  <si>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</si>
  <si>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</si>
  <si>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</si>
  <si>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</si>
  <si>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</si>
  <si>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</si>
  <si>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</si>
  <si>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</si>
  <si>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</si>
  <si>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</si>
  <si>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</si>
  <si>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</si>
  <si>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</si>
  <si>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</si>
  <si>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</si>
  <si>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</si>
  <si>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</si>
  <si>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</si>
  <si>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</si>
  <si>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</si>
  <si>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</si>
  <si>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</si>
  <si>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</si>
  <si>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</si>
  <si>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</si>
  <si>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</si>
  <si>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</si>
  <si>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</si>
  <si>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</si>
  <si>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</si>
  <si>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</si>
  <si>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</si>
  <si>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</si>
  <si>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</si>
  <si>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</si>
  <si>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</si>
  <si>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</si>
  <si>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</si>
  <si>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</si>
  <si>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</si>
  <si>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</si>
  <si>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</si>
  <si>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</si>
  <si>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</si>
  <si>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</si>
  <si>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</si>
  <si>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</si>
  <si>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</si>
  <si>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</si>
  <si>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</si>
  <si>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</si>
  <si>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</si>
  <si>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</si>
  <si>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</si>
  <si>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</si>
  <si>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</si>
  <si>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</si>
  <si>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</si>
  <si>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</si>
  <si>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</si>
  <si>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</si>
  <si>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</si>
  <si>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</si>
  <si>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</si>
  <si>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</si>
  <si>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</si>
  <si>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</si>
  <si>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</si>
  <si>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</si>
  <si>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</si>
  <si>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</si>
  <si>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</si>
  <si>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</si>
  <si>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</si>
  <si>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</si>
  <si>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</si>
  <si>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</si>
  <si>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</si>
  <si>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</si>
  <si>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</si>
  <si>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</si>
  <si>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</si>
  <si>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</si>
  <si>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</si>
  <si>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</si>
  <si>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</si>
  <si>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</si>
  <si>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</si>
  <si>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</si>
  <si>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</si>
  <si>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</si>
  <si>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</si>
  <si>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</si>
  <si>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</si>
  <si>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</si>
  <si>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</si>
  <si>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</si>
  <si>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</si>
  <si>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</si>
  <si>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</si>
  <si>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</si>
  <si>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</si>
  <si>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</si>
  <si>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</si>
  <si>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</si>
  <si>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</si>
  <si>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</si>
  <si>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</si>
  <si>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</si>
  <si>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</si>
  <si>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</si>
  <si>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</si>
  <si>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</si>
  <si>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</si>
  <si>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</si>
  <si>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</si>
  <si>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</si>
  <si>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</si>
  <si>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</si>
  <si>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</si>
  <si>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</si>
  <si>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</si>
  <si>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</si>
  <si>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</si>
  <si>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</si>
  <si>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</si>
  <si>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</si>
  <si>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</si>
  <si>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</si>
  <si>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</si>
  <si>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</si>
  <si>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</si>
  <si>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</si>
  <si>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</si>
  <si>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</si>
  <si>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</si>
  <si>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</si>
  <si>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</si>
  <si>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</si>
  <si>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</si>
  <si>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</si>
  <si>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</si>
  <si>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</si>
  <si>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</si>
  <si>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</si>
  <si>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</si>
  <si>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</si>
  <si>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</si>
  <si>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</si>
  <si>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</si>
  <si>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</si>
  <si>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</si>
  <si>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</si>
  <si>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</si>
  <si>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</si>
  <si>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</si>
  <si>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</si>
  <si>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</si>
  <si>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</si>
  <si>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</si>
  <si>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</si>
  <si>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</si>
  <si>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</si>
  <si>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</si>
  <si>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</si>
  <si>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</si>
  <si>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</si>
  <si>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</si>
  <si>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</si>
  <si>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</si>
  <si>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</si>
  <si>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</si>
  <si>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</si>
  <si>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</si>
  <si>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</si>
  <si>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</si>
  <si>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</si>
  <si>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</si>
  <si>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</si>
  <si>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</si>
  <si>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</si>
  <si>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</si>
  <si>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</si>
  <si>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</si>
  <si>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</si>
  <si>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</si>
  <si>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</si>
  <si>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</si>
  <si>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</si>
  <si>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</si>
  <si>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</si>
  <si>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</si>
  <si>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</si>
  <si>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</si>
  <si>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</si>
  <si>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</si>
  <si>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</si>
  <si>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</si>
  <si>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</si>
  <si>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</si>
  <si>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</si>
  <si>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</si>
  <si>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</si>
  <si>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</si>
  <si>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</si>
  <si>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</si>
  <si>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</si>
  <si>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</si>
  <si>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</si>
  <si>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</si>
  <si>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</si>
  <si>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</si>
  <si>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</si>
  <si>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</si>
  <si>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</si>
  <si>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</si>
  <si>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</si>
  <si>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</si>
  <si>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</si>
  <si>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</si>
  <si>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</si>
  <si>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</si>
  <si>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</si>
  <si>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</si>
  <si>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</si>
  <si>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</si>
  <si>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</si>
  <si>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</si>
  <si>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</si>
  <si>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</si>
  <si>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</si>
  <si>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</si>
  <si>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</si>
  <si>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</si>
  <si>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</si>
  <si>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</si>
  <si>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</si>
  <si>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</si>
  <si>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</si>
  <si>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</si>
  <si>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</si>
  <si>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</si>
  <si>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</si>
  <si>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</si>
  <si>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</si>
  <si>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</si>
  <si>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</si>
  <si>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</si>
  <si>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</si>
  <si>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</si>
  <si>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</si>
  <si>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</si>
  <si>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</si>
  <si>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</si>
  <si>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</si>
  <si>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</si>
  <si>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</si>
  <si>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</si>
  <si>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</si>
  <si>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</si>
  <si>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</si>
  <si>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</si>
  <si>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</si>
  <si>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</si>
  <si>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</si>
  <si>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</si>
  <si>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</si>
  <si>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</si>
  <si>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</si>
  <si>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</si>
  <si>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</si>
  <si>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</si>
  <si>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</si>
  <si>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</si>
  <si>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</si>
  <si>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</si>
  <si>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</si>
  <si>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</si>
  <si>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</si>
  <si>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</si>
  <si>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</si>
  <si>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</si>
  <si>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</si>
  <si>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</si>
  <si>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</si>
  <si>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</si>
  <si>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</si>
  <si>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</si>
  <si>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</si>
  <si>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</si>
  <si>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</si>
  <si>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</si>
  <si>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</si>
  <si>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</si>
  <si>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</si>
  <si>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</si>
  <si>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</si>
  <si>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</si>
  <si>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</si>
  <si>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</si>
  <si>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</si>
  <si>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</si>
  <si>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</si>
  <si>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</si>
  <si>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</si>
  <si>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</si>
  <si>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</si>
  <si>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</si>
  <si>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</si>
  <si>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</si>
  <si>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</si>
  <si>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</si>
  <si>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</si>
  <si>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</si>
  <si>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</si>
  <si>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</si>
  <si>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</si>
  <si>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</si>
  <si>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</si>
  <si>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</si>
  <si>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</si>
  <si>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</si>
  <si>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</si>
  <si>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</si>
  <si>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</si>
  <si>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</si>
  <si>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</si>
  <si>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</si>
  <si>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</si>
  <si>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</si>
  <si>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</si>
  <si>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</si>
  <si>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</si>
  <si>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</si>
  <si>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</si>
  <si>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</si>
  <si>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</si>
  <si>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</si>
  <si>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</si>
  <si>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</si>
  <si>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</si>
  <si>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</si>
  <si>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</si>
  <si>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</si>
  <si>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</si>
  <si>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</si>
  <si>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</si>
  <si>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</si>
  <si>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</si>
  <si>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</si>
  <si>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</si>
  <si>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</si>
  <si>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</si>
  <si>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</si>
  <si>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</si>
  <si>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</si>
  <si>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</si>
  <si>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</si>
  <si>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</si>
  <si>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</si>
  <si>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</si>
  <si>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</si>
  <si>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</si>
  <si>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</si>
  <si>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</si>
  <si>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</si>
  <si>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</si>
  <si>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</si>
  <si>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</si>
  <si>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</si>
  <si>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</si>
  <si>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</si>
  <si>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</si>
  <si>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</si>
  <si>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</si>
  <si>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</si>
  <si>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</si>
  <si>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</si>
  <si>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</si>
  <si>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</si>
  <si>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</si>
  <si>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</si>
  <si>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</si>
  <si>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</si>
  <si>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</si>
  <si>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</si>
  <si>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</si>
  <si>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</si>
  <si>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</si>
  <si>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</si>
  <si>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</si>
  <si>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</si>
  <si>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</si>
  <si>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</si>
  <si>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</si>
  <si>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</si>
  <si>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</si>
  <si>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</si>
  <si>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</si>
  <si>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</si>
  <si>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</si>
  <si>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</si>
  <si>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</si>
  <si>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</si>
  <si>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</si>
  <si>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</si>
  <si>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</si>
  <si>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</si>
  <si>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</si>
  <si>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</si>
  <si>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</si>
  <si>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</si>
  <si>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</si>
  <si>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</si>
  <si>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</si>
  <si>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</si>
  <si>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</si>
  <si>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</si>
  <si>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</si>
  <si>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</si>
  <si>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</si>
  <si>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</si>
  <si>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</si>
  <si>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</si>
  <si>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</si>
  <si>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</si>
  <si>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</si>
  <si>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</si>
  <si>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</si>
  <si>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</si>
  <si>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</si>
  <si>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</si>
  <si>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</si>
  <si>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</si>
  <si>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</si>
  <si>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</si>
  <si>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</si>
  <si>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</si>
  <si>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</si>
  <si>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</si>
  <si>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</si>
  <si>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</si>
  <si>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</si>
  <si>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</si>
  <si>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</si>
  <si>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</si>
  <si>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</si>
  <si>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</si>
  <si>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</si>
  <si>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</si>
  <si>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</si>
  <si>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</si>
  <si>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</si>
  <si>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</si>
  <si>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</si>
  <si>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</si>
  <si>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</si>
  <si>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</si>
  <si>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</si>
  <si>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</si>
  <si>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</si>
  <si>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</si>
  <si>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</si>
  <si>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</si>
  <si>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</si>
  <si>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</si>
  <si>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</si>
  <si>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</si>
  <si>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</si>
  <si>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</si>
  <si>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</si>
  <si>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</si>
  <si>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</si>
  <si>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</si>
  <si>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</si>
  <si>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</si>
  <si>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</si>
  <si>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</si>
  <si>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</si>
  <si>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</si>
  <si>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</si>
  <si>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</si>
  <si>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</si>
  <si>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</si>
  <si>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</si>
  <si>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</si>
  <si>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</si>
  <si>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</si>
  <si>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</si>
  <si>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</si>
  <si>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</si>
  <si>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</si>
  <si>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</si>
  <si>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</si>
  <si>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</si>
  <si>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</si>
  <si>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</si>
  <si>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</si>
  <si>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</si>
  <si>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</si>
  <si>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</si>
  <si>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</si>
  <si>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</si>
  <si>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</si>
  <si>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</si>
  <si>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</si>
  <si>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</si>
  <si>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</si>
  <si>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</si>
  <si>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</si>
  <si>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</si>
  <si>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</si>
  <si>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</si>
  <si>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</si>
  <si>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</si>
  <si>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</si>
  <si>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</si>
  <si>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</si>
  <si>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</si>
  <si>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</si>
  <si>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</si>
  <si>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</si>
  <si>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</si>
  <si>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</si>
  <si>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</si>
  <si>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</si>
  <si>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</si>
  <si>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</si>
  <si>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</si>
  <si>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</si>
  <si>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</si>
  <si>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</si>
  <si>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</si>
  <si>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</si>
  <si>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</si>
  <si>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</si>
  <si>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</si>
  <si>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</si>
  <si>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</si>
  <si>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</si>
  <si>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</si>
  <si>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</si>
  <si>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</si>
  <si>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</si>
  <si>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</si>
  <si>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</si>
  <si>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</si>
  <si>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</si>
  <si>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</si>
  <si>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</si>
  <si>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</si>
  <si>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</si>
  <si>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</si>
  <si>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</si>
  <si>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</si>
  <si>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</si>
  <si>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</si>
  <si>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</si>
  <si>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</si>
  <si>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</si>
  <si>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</si>
  <si>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</si>
  <si>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</si>
  <si>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</si>
  <si>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</si>
  <si>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</si>
  <si>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</si>
  <si>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</si>
  <si>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</si>
  <si>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</si>
  <si>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</si>
  <si>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</si>
  <si>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</si>
  <si>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</si>
  <si>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</si>
  <si>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</si>
  <si>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</si>
  <si>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</si>
  <si>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</si>
  <si>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</si>
  <si>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</si>
  <si>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</si>
  <si>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</si>
  <si>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</si>
  <si>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</si>
  <si>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</si>
  <si>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</si>
  <si>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</si>
  <si>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</si>
  <si>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</si>
  <si>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</si>
  <si>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</si>
  <si>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</si>
  <si>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</si>
  <si>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</si>
  <si>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</si>
  <si>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</si>
  <si>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</si>
  <si>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</si>
  <si>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</si>
  <si>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</si>
  <si>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</si>
  <si>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</si>
  <si>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</si>
  <si>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</si>
  <si>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</si>
  <si>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</si>
  <si>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</si>
  <si>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</si>
  <si>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</si>
  <si>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</si>
  <si>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</si>
  <si>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</si>
  <si>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</si>
  <si>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</si>
  <si>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</si>
  <si>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</si>
  <si>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</si>
  <si>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</si>
  <si>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</si>
  <si>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</si>
  <si>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</si>
  <si>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</si>
  <si>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</si>
  <si>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</si>
  <si>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</si>
  <si>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</si>
  <si>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</si>
  <si>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</si>
  <si>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</si>
  <si>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</si>
  <si>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</si>
  <si>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</si>
  <si>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</si>
  <si>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</si>
  <si>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</si>
  <si>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</si>
  <si>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</si>
  <si>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</si>
  <si>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</si>
  <si>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</si>
  <si>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</si>
  <si>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</si>
  <si>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</si>
  <si>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</si>
  <si>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</si>
  <si>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</si>
  <si>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</si>
  <si>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</si>
  <si>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</si>
  <si>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</si>
  <si>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</si>
  <si>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</si>
  <si>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</si>
  <si>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</si>
  <si>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</si>
  <si>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</si>
  <si>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</si>
  <si>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</si>
  <si>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</si>
  <si>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</si>
  <si>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</si>
  <si>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</si>
  <si>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</si>
  <si>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</si>
  <si>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</si>
  <si>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</si>
  <si>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</si>
  <si>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</si>
  <si>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</si>
  <si>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</si>
  <si>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</si>
  <si>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</si>
  <si>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</si>
  <si>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</si>
  <si>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</si>
  <si>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</si>
  <si>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</si>
  <si>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</si>
  <si>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</si>
  <si>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</si>
  <si>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</si>
  <si>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</si>
  <si>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</si>
  <si>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</si>
  <si>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</si>
  <si>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</si>
  <si>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</si>
  <si>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</si>
  <si>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</si>
  <si>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</si>
  <si>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</si>
  <si>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</si>
  <si>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</si>
  <si>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</si>
  <si>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</si>
  <si>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</si>
  <si>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</si>
  <si>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</si>
  <si>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</si>
  <si>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</si>
  <si>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</si>
  <si>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</si>
  <si>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</si>
  <si>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</si>
  <si>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</si>
  <si>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</si>
  <si>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</si>
  <si>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</si>
  <si>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</si>
  <si>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</si>
  <si>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</si>
  <si>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</si>
  <si>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</si>
  <si>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</si>
  <si>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</si>
  <si>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</si>
  <si>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</si>
  <si>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</si>
  <si>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</si>
  <si>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</si>
  <si>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</si>
  <si>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</si>
  <si>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</si>
  <si>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</si>
  <si>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</si>
  <si>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</si>
  <si>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</si>
  <si>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</si>
  <si>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</si>
  <si>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</si>
  <si>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</si>
  <si>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</si>
  <si>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</si>
  <si>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</si>
  <si>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</si>
  <si>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</si>
  <si>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</si>
  <si>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</si>
  <si>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</si>
  <si>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</si>
  <si>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</si>
  <si>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</si>
  <si>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</si>
  <si>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</si>
  <si>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</si>
  <si>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</si>
  <si>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</si>
  <si>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</si>
  <si>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</si>
  <si>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</si>
  <si>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</si>
  <si>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</si>
  <si>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</si>
  <si>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</si>
  <si>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</si>
  <si>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</si>
  <si>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</si>
  <si>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</si>
  <si>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</si>
  <si>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</si>
  <si>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</si>
  <si>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</si>
  <si>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</si>
  <si>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</si>
  <si>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</si>
  <si>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</si>
  <si>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</si>
  <si>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</si>
  <si>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</si>
  <si>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</si>
  <si>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</si>
  <si>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</si>
  <si>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</si>
  <si>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</si>
  <si>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</si>
  <si>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</si>
  <si>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</si>
  <si>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</si>
  <si>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</si>
  <si>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</si>
  <si>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</si>
  <si>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</si>
  <si>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</si>
  <si>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</si>
  <si>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</si>
  <si>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</si>
  <si>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</si>
  <si>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</si>
  <si>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</si>
  <si>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</si>
  <si>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</si>
  <si>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</si>
  <si>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</si>
  <si>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</si>
  <si>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</si>
  <si>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</si>
  <si>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</si>
  <si>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</si>
  <si>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</si>
  <si>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</si>
  <si>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</si>
  <si>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</si>
  <si>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</si>
  <si>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</si>
  <si>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</si>
  <si>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</si>
  <si>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</si>
  <si>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</si>
  <si>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</si>
  <si>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</si>
  <si>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</si>
  <si>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</si>
  <si>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</si>
  <si>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</si>
  <si>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</si>
  <si>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</si>
  <si>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</si>
  <si>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</si>
  <si>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</si>
  <si>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</si>
  <si>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</si>
  <si>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</si>
  <si>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</si>
  <si>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</si>
  <si>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</si>
  <si>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</si>
  <si>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</si>
  <si>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</si>
  <si>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</si>
  <si>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</si>
  <si>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</si>
  <si>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</si>
  <si>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</si>
  <si>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</si>
  <si>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</si>
  <si>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</si>
  <si>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</si>
  <si>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</si>
  <si>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</si>
  <si>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</si>
  <si>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</si>
  <si>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</si>
  <si>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</si>
  <si>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</si>
  <si>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</si>
  <si>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</si>
  <si>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</si>
  <si>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</si>
  <si>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</si>
  <si>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</si>
  <si>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</si>
  <si>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</si>
  <si>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</si>
  <si>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</si>
  <si>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</si>
  <si>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</si>
  <si>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</si>
  <si>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</si>
  <si>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</si>
  <si>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</si>
  <si>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</si>
  <si>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</si>
  <si>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</si>
  <si>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</si>
  <si>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</si>
  <si>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</si>
  <si>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</si>
  <si>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</si>
  <si>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</si>
  <si>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</si>
  <si>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</si>
  <si>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</si>
  <si>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</si>
  <si>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</si>
  <si>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</si>
  <si>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</si>
  <si>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</si>
  <si>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</si>
  <si>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</si>
  <si>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</si>
  <si>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</si>
  <si>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</si>
  <si>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</si>
  <si>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</si>
  <si>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</si>
  <si>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</si>
  <si>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</si>
  <si>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</si>
  <si>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</si>
  <si>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</si>
  <si>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</si>
  <si>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</si>
  <si>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</si>
  <si>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</si>
  <si>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</si>
  <si>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</si>
  <si>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</si>
  <si>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</si>
  <si>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</si>
  <si>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</si>
  <si>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</si>
  <si>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</si>
  <si>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</si>
  <si>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</si>
  <si>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</si>
  <si>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</si>
  <si>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</si>
  <si>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</si>
  <si>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</si>
  <si>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</si>
  <si>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</si>
  <si>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</si>
  <si>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</si>
  <si>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</si>
  <si>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</si>
  <si>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</si>
  <si>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</si>
  <si>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</si>
  <si>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</si>
  <si>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</si>
  <si>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</si>
  <si>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</si>
  <si>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</si>
  <si>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</si>
  <si>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</si>
  <si>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</si>
  <si>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</si>
  <si>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</si>
  <si>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</si>
  <si>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</si>
  <si>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</si>
  <si>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</si>
  <si>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</si>
  <si>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</si>
  <si>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</si>
  <si>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</si>
  <si>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</si>
  <si>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</si>
  <si>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</si>
  <si>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</si>
  <si>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</si>
  <si>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</si>
  <si>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</si>
  <si>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</si>
  <si>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</si>
  <si>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</si>
  <si>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</si>
  <si>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</si>
  <si>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</si>
  <si>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</si>
  <si>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</si>
  <si>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</si>
  <si>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</si>
  <si>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</si>
  <si>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</si>
  <si>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</si>
  <si>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</si>
  <si>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</si>
  <si>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</si>
  <si>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</si>
  <si>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</si>
  <si>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</si>
  <si>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</si>
  <si>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</si>
  <si>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</si>
  <si>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</si>
  <si>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</si>
  <si>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</si>
  <si>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</si>
  <si>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</si>
  <si>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</si>
  <si>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</si>
  <si>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</si>
  <si>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</si>
  <si>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</si>
  <si>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</si>
  <si>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</si>
  <si>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</si>
  <si>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</si>
  <si>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</si>
  <si>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</si>
  <si>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</si>
  <si>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</si>
  <si>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</si>
  <si>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</si>
  <si>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</si>
  <si>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</si>
  <si>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</si>
  <si>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</si>
  <si>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</si>
  <si>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</si>
  <si>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</si>
  <si>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</si>
  <si>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</si>
  <si>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</si>
  <si>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</si>
  <si>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</si>
  <si>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</si>
  <si>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</si>
  <si>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</si>
  <si>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</si>
  <si>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</si>
  <si>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</si>
  <si>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</si>
  <si>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</si>
  <si>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</si>
  <si>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</si>
  <si>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</si>
  <si>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</si>
  <si>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</si>
  <si>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</si>
  <si>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</si>
  <si>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</si>
  <si>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</si>
  <si>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</si>
  <si>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</si>
  <si>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</si>
  <si>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</si>
  <si>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</si>
  <si>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</si>
  <si>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</si>
  <si>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</si>
  <si>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</si>
  <si>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</si>
  <si>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</si>
  <si>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</si>
  <si>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</si>
  <si>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</si>
  <si>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</si>
  <si>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</si>
  <si>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</si>
  <si>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</si>
  <si>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</si>
  <si>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</si>
  <si>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</si>
  <si>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</si>
  <si>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</si>
  <si>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</si>
  <si>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</si>
  <si>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</si>
  <si>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</si>
  <si>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</si>
  <si>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</si>
  <si>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</si>
  <si>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</si>
  <si>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</si>
  <si>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</si>
  <si>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</si>
  <si>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</si>
  <si>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</si>
  <si>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</si>
  <si>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</si>
  <si>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</si>
  <si>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</si>
  <si>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</si>
  <si>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</si>
  <si>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</si>
  <si>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</si>
  <si>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</si>
  <si>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</si>
  <si>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</si>
  <si>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</si>
  <si>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</si>
  <si>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</si>
  <si>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</si>
  <si>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</si>
  <si>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</si>
  <si>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</si>
  <si>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</si>
  <si>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</si>
  <si>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</si>
  <si>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</si>
  <si>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</si>
  <si>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</si>
  <si>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</si>
  <si>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</si>
  <si>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</si>
  <si>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</si>
  <si>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</si>
  <si>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</si>
  <si>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</si>
  <si>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</si>
  <si>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</si>
  <si>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</si>
  <si>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</si>
  <si>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</si>
  <si>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</si>
  <si>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</si>
  <si>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</si>
  <si>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</si>
  <si>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</si>
  <si>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</si>
  <si>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</si>
  <si>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</si>
  <si>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</si>
  <si>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</si>
  <si>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</si>
  <si>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</si>
  <si>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</si>
  <si>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</si>
  <si>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</si>
  <si>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</si>
  <si>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</si>
  <si>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</si>
  <si>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</si>
  <si>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</si>
  <si>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</si>
  <si>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</si>
  <si>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</si>
  <si>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</si>
  <si>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</si>
  <si>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</si>
  <si>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</si>
  <si>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</si>
  <si>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</si>
  <si>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</si>
  <si>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</si>
  <si>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</si>
  <si>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</si>
  <si>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</si>
  <si>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</si>
  <si>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</si>
  <si>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</si>
  <si>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</si>
  <si>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</si>
  <si>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</si>
  <si>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</si>
  <si>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</si>
  <si>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</si>
  <si>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</si>
  <si>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</si>
  <si>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</si>
  <si>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</si>
  <si>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</si>
  <si>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</si>
  <si>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</si>
  <si>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</si>
  <si>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</si>
  <si>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</si>
  <si>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</si>
  <si>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</si>
  <si>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</si>
  <si>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</si>
  <si>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</si>
  <si>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</si>
  <si>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</si>
  <si>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</si>
  <si>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</si>
  <si>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</si>
  <si>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</si>
  <si>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</si>
  <si>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</si>
  <si>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</si>
  <si>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</si>
  <si>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</si>
  <si>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</si>
  <si>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</si>
  <si>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</si>
  <si>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</si>
  <si>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</si>
  <si>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</si>
  <si>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</si>
  <si>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</si>
  <si>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</si>
  <si>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</si>
  <si>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</si>
  <si>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</si>
  <si>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</si>
  <si>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</si>
  <si>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</si>
  <si>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</si>
  <si>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</si>
  <si>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</si>
  <si>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</si>
  <si>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</si>
  <si>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</si>
  <si>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</si>
  <si>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</si>
  <si>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</si>
  <si>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</si>
  <si>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</si>
  <si>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</si>
  <si>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</si>
  <si>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</si>
  <si>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</si>
  <si>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</si>
  <si>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</si>
  <si>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</si>
  <si>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</si>
  <si>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</si>
  <si>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</si>
  <si>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</si>
  <si>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</si>
  <si>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</si>
  <si>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</si>
  <si>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</si>
  <si>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</si>
  <si>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</si>
  <si>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</si>
  <si>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</si>
  <si>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</si>
  <si>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</si>
  <si>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</si>
  <si>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</si>
  <si>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</si>
  <si>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</si>
  <si>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</si>
  <si>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</si>
  <si>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</si>
  <si>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</si>
  <si>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</si>
  <si>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</si>
  <si>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</si>
  <si>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</si>
  <si>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</si>
  <si>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</si>
  <si>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</si>
  <si>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</si>
  <si>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</si>
  <si>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</si>
  <si>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</si>
  <si>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</si>
  <si>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</si>
  <si>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</si>
  <si>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</si>
  <si>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</si>
  <si>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</si>
  <si>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</si>
  <si>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</si>
  <si>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</si>
  <si>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</si>
  <si>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</si>
  <si>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</si>
  <si>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</si>
  <si>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</si>
  <si>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</si>
  <si>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</si>
  <si>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</si>
  <si>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</si>
  <si>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</si>
  <si>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</si>
  <si>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</si>
  <si>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</si>
  <si>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</si>
  <si>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</si>
  <si>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</si>
  <si>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</si>
  <si>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</si>
  <si>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</si>
  <si>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</si>
  <si>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</si>
  <si>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</si>
  <si>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</si>
  <si>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</si>
  <si>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</si>
  <si>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</si>
  <si>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</si>
  <si>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</si>
  <si>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</si>
  <si>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</si>
  <si>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</si>
  <si>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</si>
  <si>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</si>
  <si>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</si>
  <si>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</si>
  <si>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</si>
  <si>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</si>
  <si>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</si>
  <si>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</si>
  <si>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</si>
  <si>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</si>
  <si>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</si>
  <si>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</si>
  <si>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</si>
  <si>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</si>
  <si>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</si>
  <si>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</si>
  <si>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</si>
  <si>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</si>
  <si>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</si>
  <si>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</si>
  <si>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</si>
  <si>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</si>
  <si>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</si>
  <si>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</si>
  <si>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</si>
  <si>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</si>
  <si>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</si>
  <si>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</si>
  <si>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</si>
  <si>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</si>
  <si>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</si>
  <si>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</si>
  <si>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</si>
  <si>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</si>
  <si>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</si>
  <si>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</si>
  <si>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</si>
  <si>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</si>
  <si>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</si>
  <si>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</si>
  <si>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</si>
  <si>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</si>
  <si>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</si>
  <si>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</si>
  <si>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</si>
  <si>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</si>
  <si>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</si>
  <si>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</si>
  <si>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</si>
  <si>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</si>
  <si>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</si>
  <si>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</si>
  <si>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</si>
  <si>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</si>
  <si>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</si>
  <si>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</si>
  <si>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</si>
  <si>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</si>
  <si>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</si>
  <si>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</si>
  <si>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</si>
  <si>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</si>
  <si>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</si>
  <si>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</si>
  <si>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</si>
  <si>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</si>
  <si>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</si>
  <si>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</si>
  <si>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</si>
  <si>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</si>
  <si>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</si>
  <si>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</si>
  <si>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</si>
  <si>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</si>
  <si>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</si>
  <si>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</si>
  <si>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</si>
  <si>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</si>
  <si>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</si>
  <si>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</si>
  <si>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</si>
  <si>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</si>
  <si>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</si>
  <si>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</si>
  <si>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</si>
  <si>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</si>
  <si>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</si>
  <si>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</si>
  <si>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</si>
  <si>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</si>
  <si>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</si>
  <si>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</si>
  <si>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</si>
  <si>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</si>
  <si>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</si>
  <si>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</si>
  <si>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</si>
  <si>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</si>
  <si>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</si>
  <si>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</si>
  <si>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</si>
  <si>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</si>
  <si>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</si>
  <si>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</si>
  <si>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</si>
  <si>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</si>
  <si>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</si>
  <si>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</si>
  <si>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</si>
  <si>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</si>
  <si>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</si>
  <si>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</si>
  <si>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</si>
  <si>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</si>
  <si>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</si>
  <si>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</si>
  <si>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</si>
  <si>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</si>
  <si>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</si>
  <si>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</si>
  <si>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</si>
  <si>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</si>
  <si>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</si>
  <si>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</si>
  <si>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</si>
  <si>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</si>
  <si>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</si>
  <si>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</si>
  <si>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</si>
  <si>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</si>
  <si>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</si>
  <si>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</si>
  <si>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</si>
  <si>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</si>
  <si>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</si>
  <si>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</si>
  <si>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</si>
  <si>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</si>
  <si>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</si>
  <si>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</si>
  <si>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</si>
  <si>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</si>
  <si>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</si>
  <si>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</si>
  <si>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</si>
  <si>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</si>
  <si>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</si>
  <si>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</si>
  <si>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</si>
  <si>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</si>
  <si>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</si>
  <si>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</si>
  <si>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</si>
  <si>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</si>
  <si>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</si>
  <si>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</si>
  <si>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</si>
  <si>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</si>
  <si>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</si>
  <si>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</si>
  <si>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</si>
  <si>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</si>
  <si>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</si>
  <si>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</si>
  <si>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</si>
  <si>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</si>
  <si>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</si>
  <si>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</si>
  <si>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</si>
  <si>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</si>
  <si>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</si>
  <si>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</si>
  <si>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</si>
  <si>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</si>
  <si>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</si>
  <si>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</si>
  <si>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</si>
  <si>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</si>
  <si>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</si>
  <si>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</si>
  <si>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</si>
  <si>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</si>
  <si>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</si>
  <si>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</si>
  <si>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</si>
  <si>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</si>
  <si>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</si>
  <si>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</si>
  <si>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</si>
  <si>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</si>
  <si>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</si>
  <si>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</si>
  <si>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</si>
  <si>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</si>
  <si>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</si>
  <si>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</si>
  <si>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</si>
  <si>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</si>
  <si>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</si>
  <si>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</si>
  <si>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</si>
  <si>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</si>
  <si>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</si>
  <si>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</si>
  <si>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</si>
  <si>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</si>
  <si>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</si>
  <si>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</si>
  <si>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</si>
  <si>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</si>
  <si>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</si>
  <si>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</si>
  <si>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</si>
  <si>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</si>
  <si>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</si>
  <si>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</si>
  <si>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</si>
  <si>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</si>
  <si>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</si>
  <si>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</si>
  <si>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</si>
  <si>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</si>
  <si>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</si>
  <si>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</si>
  <si>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</si>
  <si>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</si>
  <si>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</si>
  <si>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</si>
  <si>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</si>
  <si>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</si>
  <si>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</si>
  <si>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</si>
  <si>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</si>
  <si>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</si>
  <si>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</si>
  <si>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</si>
  <si>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</si>
  <si>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</si>
  <si>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</si>
  <si>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</si>
  <si>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</si>
  <si>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</si>
  <si>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</si>
  <si>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</si>
  <si>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</si>
  <si>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</si>
  <si>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</si>
  <si>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</si>
  <si>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</si>
  <si>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</si>
  <si>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</si>
  <si>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</si>
  <si>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</si>
  <si>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</si>
  <si>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</si>
  <si>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</si>
  <si>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</si>
  <si>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</si>
  <si>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</si>
  <si>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</si>
  <si>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</si>
  <si>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</si>
  <si>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</si>
  <si>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</si>
  <si>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</si>
  <si>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</si>
  <si>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</si>
  <si>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</si>
  <si>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</si>
  <si>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</si>
  <si>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</si>
  <si>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</si>
  <si>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</si>
  <si>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</si>
  <si>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</si>
  <si>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</si>
  <si>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</si>
  <si>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</si>
  <si>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</si>
  <si>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</si>
  <si>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</si>
  <si>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</si>
  <si>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</si>
  <si>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</si>
  <si>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</si>
  <si>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</si>
  <si>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</si>
  <si>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</si>
  <si>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</si>
  <si>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</si>
  <si>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</si>
  <si>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</si>
  <si>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</si>
  <si>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</si>
  <si>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</si>
  <si>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</si>
  <si>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</si>
  <si>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</si>
  <si>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</si>
  <si>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</si>
  <si>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</si>
  <si>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</si>
  <si>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</si>
  <si>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</si>
  <si>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</si>
  <si>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</si>
  <si>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</si>
  <si>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</si>
  <si>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</si>
  <si>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</si>
  <si>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</si>
  <si>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</si>
  <si>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</si>
  <si>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</si>
  <si>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</si>
  <si>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</si>
  <si>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</si>
  <si>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</si>
  <si>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</si>
  <si>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</si>
  <si>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</si>
  <si>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</si>
  <si>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</si>
  <si>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</si>
  <si>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</si>
  <si>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</si>
  <si>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</si>
  <si>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</si>
  <si>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</si>
  <si>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</si>
  <si>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</si>
  <si>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</si>
  <si>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</si>
  <si>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</si>
  <si>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</si>
  <si>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</si>
  <si>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</si>
  <si>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</si>
  <si>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</si>
  <si>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</si>
  <si>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</si>
  <si>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</si>
  <si>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</si>
  <si>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</si>
  <si>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</si>
  <si>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</si>
  <si>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</si>
  <si>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</si>
  <si>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</si>
  <si>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</si>
  <si>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</si>
  <si>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</si>
  <si>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</si>
  <si>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</si>
  <si>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</si>
  <si>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</si>
  <si>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</si>
  <si>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</si>
  <si>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</si>
  <si>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</si>
  <si>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</si>
  <si>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</si>
  <si>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</si>
  <si>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</si>
  <si>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</si>
  <si>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</si>
  <si>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</si>
  <si>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</si>
  <si>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</si>
  <si>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</si>
  <si>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</si>
  <si>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</si>
  <si>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</si>
  <si>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</si>
  <si>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</si>
  <si>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</si>
  <si>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</si>
  <si>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</si>
  <si>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</si>
  <si>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</si>
  <si>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</si>
  <si>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</si>
  <si>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</si>
  <si>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</si>
  <si>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</si>
  <si>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</si>
  <si>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</si>
  <si>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</si>
  <si>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</si>
  <si>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</si>
  <si>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</si>
  <si>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</si>
  <si>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</si>
  <si>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</si>
  <si>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</si>
  <si>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</si>
  <si>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</si>
  <si>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</si>
  <si>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</si>
  <si>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</si>
  <si>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</si>
  <si>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</si>
  <si>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</si>
  <si>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</si>
  <si>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</si>
  <si>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</si>
  <si>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</si>
  <si>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</si>
  <si>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</si>
  <si>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</si>
  <si>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</si>
  <si>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</si>
  <si>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</si>
  <si>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</si>
  <si>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</si>
  <si>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</si>
  <si>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</si>
  <si>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</si>
  <si>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</si>
  <si>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</si>
  <si>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</si>
  <si>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</si>
  <si>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</si>
  <si>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</si>
  <si>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</si>
  <si>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</si>
  <si>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</si>
  <si>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</si>
  <si>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</si>
  <si>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</si>
  <si>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</si>
  <si>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</si>
  <si>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</si>
  <si>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</si>
  <si>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</si>
  <si>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</si>
  <si>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</si>
  <si>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</si>
  <si>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</si>
  <si>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</si>
  <si>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</si>
  <si>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</si>
  <si>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</si>
  <si>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</si>
  <si>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</si>
  <si>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</si>
  <si>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</si>
  <si>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</si>
  <si>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</si>
  <si>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</si>
  <si>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</si>
  <si>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</si>
  <si>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</si>
  <si>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</si>
  <si>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</si>
  <si>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</si>
  <si>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</si>
  <si>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</si>
  <si>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</si>
  <si>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</si>
  <si>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</si>
  <si>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</si>
  <si>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</si>
  <si>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</si>
  <si>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</si>
  <si>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</si>
  <si>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</si>
  <si>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</si>
  <si>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</si>
  <si>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</si>
  <si>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</si>
  <si>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</si>
  <si>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</si>
  <si>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</si>
  <si>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</si>
  <si>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</si>
  <si>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</si>
  <si>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</si>
  <si>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</si>
  <si>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</si>
  <si>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</si>
  <si>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</si>
  <si>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</si>
  <si>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</si>
  <si>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</si>
  <si>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</si>
  <si>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</si>
  <si>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</si>
  <si>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</si>
  <si>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</si>
  <si>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</si>
  <si>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</si>
  <si>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</si>
  <si>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</si>
  <si>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</si>
  <si>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</si>
  <si>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</si>
  <si>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</si>
  <si>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</si>
  <si>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</si>
  <si>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</si>
  <si>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</si>
  <si>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</si>
  <si>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</si>
  <si>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</si>
  <si>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</si>
  <si>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</si>
  <si>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</si>
  <si>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</si>
  <si>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</si>
  <si>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</si>
  <si>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</si>
  <si>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</si>
  <si>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</si>
  <si>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</si>
  <si>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</si>
  <si>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</si>
  <si>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</si>
  <si>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</si>
  <si>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</si>
  <si>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</si>
  <si>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</si>
  <si>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</si>
  <si>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</si>
  <si>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</si>
  <si>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</si>
  <si>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</si>
  <si>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</si>
  <si>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</si>
  <si>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</si>
  <si>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</si>
  <si>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</si>
  <si>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</si>
  <si>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</si>
  <si>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</si>
  <si>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</si>
  <si>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</si>
  <si>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</si>
  <si>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</si>
  <si>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</si>
  <si>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</si>
  <si>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</si>
  <si>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</si>
  <si>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</si>
  <si>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</si>
  <si>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</si>
  <si>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</si>
  <si>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</si>
  <si>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</si>
  <si>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</si>
  <si>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</si>
  <si>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</si>
  <si>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</si>
  <si>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</si>
  <si>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</si>
  <si>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</si>
  <si>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</si>
  <si>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</si>
  <si>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</si>
  <si>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</si>
  <si>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</si>
  <si>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</si>
  <si>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</si>
  <si>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</si>
  <si>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</si>
  <si>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</si>
  <si>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</si>
  <si>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</si>
  <si>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</si>
  <si>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</si>
  <si>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</si>
  <si>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</si>
  <si>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</si>
  <si>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</si>
  <si>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</si>
  <si>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</si>
  <si>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</si>
  <si>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</si>
  <si>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</si>
  <si>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</si>
  <si>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</si>
  <si>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</si>
  <si>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</si>
  <si>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</si>
  <si>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</si>
  <si>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</si>
  <si>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</si>
  <si>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</si>
  <si>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</si>
  <si>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</si>
  <si>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</si>
  <si>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</si>
  <si>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</si>
  <si>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</si>
  <si>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</si>
  <si>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</si>
  <si>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</si>
  <si>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</si>
  <si>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</si>
  <si>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</si>
  <si>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</si>
  <si>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</si>
  <si>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</si>
  <si>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</si>
  <si>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</si>
  <si>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</si>
  <si>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</si>
  <si>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</si>
  <si>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</si>
  <si>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</si>
  <si>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</si>
  <si>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</si>
  <si>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</si>
  <si>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</si>
  <si>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</si>
  <si>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</si>
  <si>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</si>
  <si>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</si>
  <si>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</si>
  <si>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</si>
  <si>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</si>
  <si>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</si>
  <si>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</si>
  <si>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</si>
  <si>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</si>
  <si>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</si>
  <si>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</si>
  <si>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</si>
  <si>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</si>
  <si>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</si>
  <si>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</si>
  <si>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</si>
  <si>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</si>
  <si>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</si>
  <si>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</si>
  <si>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</si>
  <si>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</si>
  <si>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</si>
  <si>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</si>
  <si>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</si>
  <si>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</si>
  <si>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</si>
  <si>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</si>
  <si>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</si>
  <si>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</si>
  <si>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</si>
  <si>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</si>
  <si>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</si>
  <si>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</si>
  <si>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</si>
  <si>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</si>
  <si>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</si>
  <si>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</si>
  <si>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</si>
  <si>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</si>
  <si>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</si>
  <si>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</si>
  <si>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</si>
  <si>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</si>
  <si>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</si>
  <si>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</si>
  <si>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</si>
  <si>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</si>
  <si>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</si>
  <si>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</si>
  <si>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</si>
  <si>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</si>
  <si>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</si>
  <si>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</si>
  <si>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</si>
  <si>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</si>
  <si>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</si>
  <si>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</si>
  <si>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</si>
  <si>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</si>
  <si>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</si>
  <si>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</si>
  <si>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</si>
  <si>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</si>
  <si>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</si>
  <si>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</si>
  <si>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</si>
  <si>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</si>
  <si>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</si>
  <si>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</si>
  <si>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</si>
  <si>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</si>
  <si>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</si>
  <si>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</si>
  <si>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</si>
  <si>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</si>
  <si>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</si>
  <si>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</si>
  <si>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</si>
  <si>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</si>
  <si>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</si>
  <si>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</si>
  <si>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</si>
  <si>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</si>
  <si>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</si>
  <si>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</si>
  <si>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</si>
  <si>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</si>
  <si>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</si>
  <si>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</si>
  <si>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</si>
  <si>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</si>
  <si>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</si>
  <si>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</si>
  <si>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</si>
  <si>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</si>
  <si>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</si>
  <si>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</si>
  <si>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</si>
  <si>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</si>
  <si>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</si>
  <si>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</si>
  <si>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</si>
  <si>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</si>
  <si>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</si>
  <si>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</si>
  <si>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</si>
  <si>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</si>
  <si>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</si>
  <si>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</si>
  <si>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</si>
  <si>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</si>
  <si>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</si>
  <si>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</si>
  <si>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</si>
  <si>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</si>
  <si>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</si>
  <si>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</si>
  <si>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</si>
  <si>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</si>
  <si>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</si>
  <si>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</si>
  <si>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</si>
  <si>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</si>
  <si>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</si>
  <si>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</si>
  <si>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</si>
  <si>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</si>
  <si>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</si>
  <si>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</si>
  <si>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</si>
  <si>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</si>
  <si>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</si>
  <si>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</si>
  <si>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</si>
  <si>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</si>
  <si>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</si>
  <si>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</si>
  <si>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</si>
  <si>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</si>
  <si>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</si>
  <si>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</si>
  <si>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</si>
  <si>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</si>
  <si>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</si>
  <si>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</si>
  <si>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</si>
  <si>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</si>
  <si>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</si>
  <si>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</si>
  <si>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</si>
  <si>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</si>
  <si>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</si>
  <si>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</si>
  <si>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</si>
  <si>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</si>
  <si>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</si>
  <si>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</si>
  <si>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</si>
  <si>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</si>
  <si>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</si>
  <si>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</si>
  <si>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</si>
  <si>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</si>
  <si>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</si>
  <si>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</si>
  <si>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</si>
  <si>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</si>
  <si>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</si>
  <si>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</si>
  <si>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</si>
  <si>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</si>
  <si>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</si>
  <si>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</si>
  <si>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</si>
  <si>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</si>
  <si>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</si>
  <si>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</si>
  <si>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</si>
  <si>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</si>
  <si>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</si>
  <si>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</si>
  <si>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</si>
  <si>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</si>
  <si>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</si>
  <si>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</si>
  <si>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</si>
  <si>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</si>
  <si>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</si>
  <si>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</si>
  <si>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</si>
  <si>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</si>
  <si>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</si>
  <si>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</si>
  <si>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</si>
  <si>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</si>
  <si>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</si>
  <si>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</si>
  <si>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</si>
  <si>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</si>
  <si>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</si>
  <si>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</si>
  <si>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</si>
  <si>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</si>
  <si>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</si>
  <si>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</si>
  <si>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</si>
  <si>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</si>
  <si>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</si>
  <si>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</si>
  <si>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</si>
  <si>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</si>
  <si>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</si>
  <si>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</si>
  <si>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</si>
  <si>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</si>
  <si>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</si>
  <si>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</si>
  <si>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</si>
  <si>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</si>
  <si>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</si>
  <si>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</si>
  <si>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</si>
  <si>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</si>
  <si>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</si>
  <si>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</si>
  <si>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</si>
  <si>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</si>
  <si>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</si>
  <si>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</si>
  <si>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</si>
  <si>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</si>
  <si>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</si>
  <si>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</si>
  <si>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</si>
  <si>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</si>
  <si>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</si>
  <si>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</si>
  <si>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</si>
  <si>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</si>
  <si>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</si>
  <si>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</si>
  <si>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</si>
  <si>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</si>
  <si>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</si>
  <si>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</si>
  <si>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</si>
  <si>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</si>
  <si>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</si>
  <si>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</si>
  <si>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</si>
  <si>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</si>
  <si>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</si>
  <si>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</si>
  <si>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</si>
  <si>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</si>
  <si>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</si>
  <si>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</si>
  <si>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</si>
  <si>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</si>
  <si>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</si>
  <si>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</si>
  <si>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</si>
  <si>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</si>
  <si>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</si>
  <si>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</si>
  <si>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</si>
  <si>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</si>
  <si>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</si>
  <si>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</si>
  <si>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</si>
  <si>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</si>
  <si>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</si>
  <si>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</si>
  <si>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</si>
  <si>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</si>
  <si>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</si>
  <si>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</si>
  <si>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</si>
  <si>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</si>
  <si>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</si>
  <si>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</si>
  <si>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</si>
  <si>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</si>
  <si>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</si>
  <si>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</si>
  <si>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</si>
  <si>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</si>
  <si>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</si>
  <si>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</si>
  <si>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</si>
  <si>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</si>
  <si>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</si>
  <si>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</si>
  <si>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</si>
  <si>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</si>
  <si>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</si>
  <si>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</si>
  <si>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</si>
  <si>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</si>
  <si>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</si>
  <si>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</si>
  <si>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</si>
  <si>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</si>
  <si>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</si>
  <si>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</si>
  <si>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</si>
  <si>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</si>
  <si>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</si>
  <si>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</si>
  <si>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</si>
  <si>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</si>
  <si>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</si>
  <si>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</si>
  <si>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</si>
  <si>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</si>
  <si>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</si>
  <si>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</si>
  <si>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</si>
  <si>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</si>
  <si>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</si>
  <si>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</si>
  <si>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</si>
  <si>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</si>
  <si>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</si>
  <si>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</si>
  <si>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</si>
  <si>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</si>
  <si>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</si>
  <si>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</si>
  <si>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</si>
  <si>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</si>
  <si>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</si>
  <si>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</si>
  <si>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</si>
  <si>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</si>
  <si>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</si>
  <si>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</si>
  <si>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</si>
  <si>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</si>
  <si>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</si>
  <si>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</si>
  <si>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</si>
  <si>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</si>
  <si>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</si>
  <si>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</si>
  <si>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</si>
  <si>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</si>
  <si>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</si>
  <si>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</si>
  <si>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</si>
  <si>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</si>
  <si>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</si>
  <si>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</si>
  <si>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</si>
  <si>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</si>
  <si>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</si>
  <si>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</si>
  <si>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</si>
  <si>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</si>
  <si>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</si>
  <si>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</si>
  <si>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</si>
  <si>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</si>
  <si>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</si>
  <si>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</si>
  <si>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</si>
  <si>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</si>
  <si>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</si>
  <si>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</si>
  <si>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</si>
  <si>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</si>
  <si>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</si>
  <si>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</si>
  <si>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</si>
  <si>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</si>
  <si>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</si>
  <si>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</si>
  <si>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</si>
  <si>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</si>
  <si>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</si>
  <si>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</si>
  <si>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</si>
  <si>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</si>
  <si>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</si>
  <si>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</si>
  <si>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</si>
  <si>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</si>
  <si>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</si>
  <si>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</si>
  <si>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</si>
  <si>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</si>
  <si>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</si>
  <si>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</si>
  <si>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</si>
  <si>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</si>
  <si>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</si>
  <si>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</si>
  <si>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</si>
  <si>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</si>
  <si>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</si>
  <si>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</si>
  <si>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</si>
  <si>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</si>
  <si>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</si>
  <si>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</si>
  <si>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</si>
  <si>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</si>
  <si>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</si>
  <si>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</si>
  <si>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</si>
  <si>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</si>
  <si>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</si>
  <si>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</si>
  <si>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</si>
  <si>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</si>
  <si>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</si>
  <si>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</si>
  <si>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</si>
  <si>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</si>
  <si>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</si>
  <si>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</si>
  <si>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</si>
  <si>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</si>
  <si>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</si>
  <si>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</si>
  <si>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</si>
  <si>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</si>
  <si>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</si>
  <si>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</si>
  <si>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</si>
  <si>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</si>
  <si>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</si>
  <si>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</si>
  <si>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</si>
  <si>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</si>
  <si>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</si>
  <si>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</si>
  <si>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</si>
  <si>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</si>
  <si>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</si>
  <si>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</si>
  <si>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</si>
  <si>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</si>
  <si>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</si>
  <si>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</si>
  <si>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</si>
  <si>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</si>
  <si>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</si>
  <si>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</si>
  <si>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</si>
  <si>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</si>
  <si>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</si>
  <si>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</si>
  <si>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</si>
  <si>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</si>
  <si>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</si>
  <si>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</si>
  <si>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</si>
  <si>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</si>
  <si>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</si>
  <si>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</si>
  <si>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</si>
  <si>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</si>
  <si>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</si>
  <si>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</si>
  <si>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</si>
  <si>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</si>
  <si>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</si>
  <si>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</si>
  <si>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</si>
  <si>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</si>
  <si>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</si>
  <si>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</si>
  <si>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</si>
  <si>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</si>
  <si>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</si>
  <si>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</si>
  <si>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</si>
  <si>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</si>
  <si>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</si>
  <si>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</si>
  <si>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</si>
  <si>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</si>
  <si>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</si>
  <si>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</si>
  <si>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</si>
  <si>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</si>
  <si>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</si>
  <si>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</si>
  <si>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</si>
  <si>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</si>
  <si>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</si>
  <si>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</si>
  <si>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</si>
  <si>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</si>
  <si>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</si>
  <si>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</si>
  <si>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</si>
  <si>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</si>
  <si>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</si>
  <si>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</si>
  <si>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</si>
  <si>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</si>
  <si>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</si>
  <si>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</si>
  <si>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</si>
  <si>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</si>
  <si>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</si>
  <si>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</si>
  <si>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</si>
  <si>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</si>
  <si>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</si>
  <si>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</si>
  <si>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</si>
  <si>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</si>
  <si>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</si>
  <si>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</si>
  <si>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</si>
  <si>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</si>
  <si>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</si>
  <si>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</si>
  <si>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</si>
  <si>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</si>
  <si>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</si>
  <si>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</si>
  <si>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</si>
  <si>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</si>
  <si>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</si>
  <si>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</si>
  <si>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</si>
  <si>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</si>
  <si>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</si>
  <si>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</si>
  <si>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</si>
  <si>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</si>
  <si>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</si>
  <si>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</si>
  <si>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</si>
  <si>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</si>
  <si>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</si>
  <si>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</si>
  <si>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</si>
  <si>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</si>
  <si>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</si>
  <si>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</si>
  <si>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</si>
  <si>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</si>
  <si>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</si>
  <si>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</si>
  <si>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</si>
  <si>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</si>
  <si>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</si>
  <si>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</si>
  <si>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</si>
  <si>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</si>
  <si>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</si>
  <si>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</si>
  <si>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</si>
  <si>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</si>
  <si>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</si>
  <si>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</si>
  <si>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</si>
  <si>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</si>
  <si>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</si>
  <si>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</si>
  <si>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</si>
  <si>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</si>
  <si>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</si>
  <si>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</si>
  <si>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</si>
  <si>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</si>
  <si>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</si>
  <si>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</si>
  <si>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</si>
  <si>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</si>
  <si>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</si>
  <si>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</si>
  <si>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</si>
  <si>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</si>
  <si>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</si>
  <si>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</si>
  <si>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</si>
  <si>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</si>
  <si>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</si>
  <si>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</si>
  <si>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</si>
  <si>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</si>
  <si>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</si>
  <si>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</si>
  <si>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</si>
  <si>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</si>
  <si>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</si>
  <si>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</si>
  <si>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</si>
  <si>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</si>
  <si>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</si>
  <si>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</si>
  <si>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</si>
  <si>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</si>
  <si>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</si>
  <si>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</si>
  <si>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</si>
  <si>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</si>
  <si>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</si>
  <si>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</si>
  <si>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</si>
  <si>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</si>
  <si>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</si>
  <si>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</si>
  <si>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</si>
  <si>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</si>
  <si>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</si>
  <si>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</si>
  <si>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</si>
  <si>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</si>
  <si>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</si>
  <si>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</si>
  <si>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</si>
  <si>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</si>
  <si>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</si>
  <si>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</si>
  <si>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</si>
  <si>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</si>
  <si>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</si>
  <si>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</si>
  <si>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</si>
  <si>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</si>
  <si>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</si>
  <si>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</si>
  <si>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</si>
  <si>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</si>
  <si>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</si>
  <si>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</si>
  <si>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</si>
  <si>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</si>
  <si>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</si>
  <si>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</si>
  <si>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</si>
  <si>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</si>
  <si>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</si>
  <si>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</si>
  <si>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</si>
  <si>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</si>
  <si>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</si>
  <si>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</si>
  <si>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</si>
  <si>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</si>
  <si>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</si>
  <si>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</si>
  <si>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</si>
  <si>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</si>
  <si>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</si>
  <si>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</si>
  <si>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</si>
  <si>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</si>
  <si>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</si>
  <si>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</si>
  <si>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</si>
  <si>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</si>
  <si>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</si>
  <si>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</si>
  <si>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</si>
  <si>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</si>
  <si>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</si>
  <si>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</si>
  <si>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</si>
  <si>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</si>
  <si>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</si>
  <si>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</si>
  <si>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</si>
  <si>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</si>
  <si>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</si>
  <si>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</si>
  <si>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</si>
  <si>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</si>
  <si>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</si>
  <si>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</si>
  <si>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</si>
  <si>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</si>
  <si>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</si>
  <si>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</si>
  <si>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</si>
  <si>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</si>
  <si>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</si>
  <si>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</si>
  <si>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</si>
  <si>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</si>
  <si>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</si>
  <si>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</si>
  <si>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</si>
  <si>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</si>
  <si>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</si>
  <si>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</si>
  <si>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</si>
  <si>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</si>
  <si>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</si>
  <si>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</si>
  <si>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</si>
  <si>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</si>
  <si>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</si>
  <si>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</si>
  <si>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</si>
  <si>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</si>
  <si>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</si>
  <si>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</si>
  <si>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</si>
  <si>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</si>
  <si>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</si>
  <si>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</si>
  <si>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</si>
  <si>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</si>
  <si>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</si>
  <si>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</si>
  <si>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</si>
  <si>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</si>
  <si>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</si>
  <si>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</si>
  <si>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</si>
  <si>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</si>
  <si>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</si>
  <si>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</si>
  <si>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</si>
  <si>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</si>
  <si>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</si>
  <si>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</si>
  <si>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</si>
  <si>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</si>
  <si>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</si>
  <si>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</si>
  <si>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</si>
  <si>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</si>
  <si>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</si>
  <si>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</si>
  <si>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</si>
  <si>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</si>
  <si>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</si>
  <si>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</si>
  <si>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</si>
  <si>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</si>
  <si>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</si>
  <si>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</si>
  <si>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</si>
  <si>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</si>
  <si>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</si>
  <si>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</si>
  <si>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</si>
  <si>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</si>
  <si>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</si>
  <si>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</si>
  <si>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</si>
  <si>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</si>
  <si>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</si>
  <si>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</si>
  <si>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</si>
  <si>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</si>
  <si>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</si>
  <si>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</si>
  <si>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</si>
  <si>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</si>
  <si>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</si>
  <si>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</si>
  <si>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</si>
  <si>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</si>
  <si>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</si>
  <si>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</si>
  <si>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</si>
  <si>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</si>
  <si>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</si>
  <si>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</si>
  <si>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</si>
  <si>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</si>
  <si>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</si>
  <si>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</si>
  <si>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</si>
  <si>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</si>
  <si>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</si>
  <si>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</si>
  <si>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</si>
  <si>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</si>
  <si>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</si>
  <si>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</si>
  <si>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</si>
  <si>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</si>
  <si>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</si>
  <si>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</si>
  <si>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</si>
  <si>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</si>
  <si>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</si>
  <si>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</si>
  <si>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</si>
  <si>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</si>
  <si>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</si>
  <si>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</si>
  <si>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</si>
  <si>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</si>
  <si>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</si>
  <si>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</si>
  <si>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</si>
  <si>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</si>
  <si>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</si>
  <si>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</si>
  <si>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</si>
  <si>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</si>
  <si>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</si>
  <si>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</si>
  <si>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</si>
  <si>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</si>
  <si>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</si>
  <si>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</si>
  <si>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</si>
  <si>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</si>
  <si>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</si>
  <si>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</si>
  <si>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</si>
  <si>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</si>
  <si>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</si>
  <si>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</si>
  <si>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</si>
  <si>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</si>
  <si>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</si>
  <si>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</si>
  <si>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</si>
  <si>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</si>
  <si>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</si>
  <si>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</si>
  <si>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</si>
  <si>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</si>
  <si>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</si>
  <si>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</si>
  <si>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</si>
  <si>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</si>
  <si>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</si>
  <si>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</si>
  <si>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</si>
  <si>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</si>
  <si>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</si>
  <si>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</si>
  <si>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</si>
  <si>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</si>
  <si>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</si>
  <si>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</si>
  <si>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</si>
  <si>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</si>
  <si>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</si>
  <si>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</si>
  <si>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</si>
  <si>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</si>
  <si>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</si>
  <si>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</si>
  <si>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</si>
  <si>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</si>
  <si>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</si>
  <si>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</si>
  <si>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</si>
  <si>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</si>
  <si>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</si>
  <si>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</si>
  <si>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</si>
  <si>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</si>
  <si>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</si>
  <si>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</si>
  <si>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</si>
  <si>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</si>
  <si>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</si>
  <si>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</si>
  <si>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</si>
  <si>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</si>
  <si>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</si>
  <si>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</si>
  <si>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</si>
  <si>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</si>
  <si>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</si>
  <si>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</si>
  <si>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</si>
  <si>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</si>
  <si>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</si>
  <si>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</si>
  <si>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</si>
  <si>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</si>
  <si>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</si>
  <si>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</si>
  <si>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</si>
  <si>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</si>
  <si>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</si>
  <si>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</si>
  <si>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</si>
  <si>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</si>
  <si>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</si>
  <si>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</si>
  <si>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</si>
  <si>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</si>
  <si>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</si>
  <si>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</si>
  <si>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</si>
  <si>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</si>
  <si>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</si>
  <si>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</si>
  <si>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</si>
  <si>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</si>
  <si>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</si>
  <si>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</si>
  <si>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</si>
  <si>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</si>
  <si>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</si>
  <si>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</si>
  <si>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</si>
  <si>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</si>
  <si>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</si>
  <si>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</si>
  <si>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</si>
  <si>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</si>
  <si>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</si>
  <si>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</si>
  <si>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</si>
  <si>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</si>
  <si>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</si>
  <si>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</si>
  <si>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</si>
  <si>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</si>
  <si>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</si>
  <si>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</si>
  <si>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</si>
  <si>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</si>
  <si>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</si>
  <si>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</si>
  <si>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</si>
  <si>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</si>
  <si>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</si>
  <si>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</si>
  <si>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</si>
  <si>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</si>
  <si>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</si>
  <si>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</si>
  <si>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</si>
  <si>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</si>
  <si>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</si>
  <si>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</si>
  <si>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</si>
  <si>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</si>
  <si>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</si>
  <si>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</si>
  <si>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</si>
  <si>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</si>
  <si>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</si>
  <si>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</si>
  <si>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</si>
  <si>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</si>
  <si>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</si>
  <si>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</si>
  <si>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</si>
  <si>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</si>
  <si>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</si>
  <si>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</si>
  <si>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</si>
  <si>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</si>
  <si>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</si>
  <si>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</si>
  <si>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</si>
  <si>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</si>
  <si>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</si>
  <si>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</si>
  <si>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</si>
  <si>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</si>
  <si>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</si>
  <si>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</si>
  <si>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</si>
  <si>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</si>
  <si>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</si>
  <si>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</si>
  <si>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</si>
  <si>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</si>
  <si>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</si>
  <si>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</si>
  <si>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</si>
  <si>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</si>
  <si>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</si>
  <si>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</si>
  <si>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</si>
  <si>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</si>
  <si>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</si>
  <si>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</si>
  <si>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</si>
  <si>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</si>
  <si>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</si>
  <si>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</si>
  <si>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</si>
  <si>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</si>
  <si>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</si>
  <si>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</si>
  <si>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</si>
  <si>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</si>
  <si>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</si>
  <si>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</si>
  <si>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</si>
  <si>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</si>
  <si>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</si>
  <si>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</si>
  <si>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</si>
  <si>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</si>
  <si>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</si>
  <si>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</si>
  <si>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</si>
  <si>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</si>
  <si>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</si>
  <si>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</si>
  <si>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</si>
  <si>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</si>
  <si>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</si>
  <si>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</si>
  <si>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</si>
  <si>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</si>
  <si>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</si>
  <si>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</si>
  <si>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</si>
  <si>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</si>
  <si>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</si>
  <si>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</si>
  <si>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</si>
  <si>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</si>
  <si>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</si>
  <si>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</si>
  <si>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</si>
  <si>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</si>
  <si>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</si>
  <si>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</si>
  <si>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</si>
  <si>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</si>
  <si>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</si>
  <si>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</si>
  <si>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</si>
  <si>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</si>
  <si>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</si>
  <si>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</si>
  <si>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</si>
  <si>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</si>
  <si>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</si>
  <si>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</si>
  <si>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</si>
  <si>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</si>
  <si>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</si>
  <si>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</si>
  <si>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</si>
  <si>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</si>
  <si>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</si>
  <si>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</si>
  <si>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</si>
  <si>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</si>
  <si>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</si>
  <si>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</si>
  <si>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</si>
  <si>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</si>
  <si>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</si>
  <si>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</si>
  <si>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</si>
  <si>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</si>
  <si>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</si>
  <si>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</si>
  <si>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</si>
  <si>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</si>
  <si>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</si>
  <si>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</si>
  <si>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</si>
  <si>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</si>
  <si>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</si>
  <si>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</si>
  <si>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</si>
  <si>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</si>
  <si>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</si>
  <si>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</si>
  <si>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</si>
  <si>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</si>
  <si>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</si>
  <si>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</si>
  <si>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</si>
  <si>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</si>
  <si>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</si>
  <si>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</si>
  <si>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</si>
  <si>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</si>
  <si>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</si>
  <si>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</si>
  <si>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</si>
  <si>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</si>
  <si>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</si>
  <si>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</si>
  <si>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</si>
  <si>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</si>
  <si>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</si>
  <si>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</si>
  <si>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</si>
  <si>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</si>
  <si>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</si>
  <si>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</si>
  <si>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</si>
  <si>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</si>
  <si>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</si>
  <si>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</si>
  <si>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</si>
  <si>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</si>
  <si>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</si>
  <si>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</si>
  <si>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</si>
  <si>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</si>
  <si>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</si>
  <si>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</si>
  <si>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</si>
  <si>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</si>
  <si>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</si>
  <si>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</si>
  <si>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</si>
  <si>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</si>
  <si>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</si>
  <si>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</si>
  <si>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</si>
  <si>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</si>
  <si>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</si>
  <si>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</si>
  <si>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</si>
  <si>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</si>
  <si>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</si>
  <si>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</si>
  <si>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</si>
  <si>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</si>
  <si>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</si>
  <si>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</si>
  <si>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</si>
  <si>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</si>
  <si>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</si>
  <si>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</si>
  <si>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</si>
  <si>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</si>
  <si>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</si>
  <si>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</si>
  <si>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</si>
  <si>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</si>
  <si>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</si>
  <si>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</si>
  <si>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</si>
  <si>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</si>
  <si>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</si>
  <si>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</si>
  <si>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</si>
  <si>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</si>
  <si>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</si>
  <si>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</si>
  <si>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</si>
  <si>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</si>
  <si>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</si>
  <si>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</si>
  <si>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</si>
  <si>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</si>
  <si>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</si>
  <si>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</si>
  <si>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</si>
  <si>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</si>
  <si>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</si>
  <si>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</si>
  <si>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</si>
  <si>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</si>
  <si>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</si>
  <si>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</si>
  <si>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</si>
  <si>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</si>
  <si>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</si>
  <si>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</si>
  <si>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</si>
  <si>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</si>
  <si>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</si>
  <si>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</si>
  <si>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</si>
  <si>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</si>
  <si>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</si>
  <si>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</si>
  <si>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</si>
  <si>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</si>
  <si>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</si>
  <si>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</si>
  <si>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</si>
  <si>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</si>
  <si>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</si>
  <si>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</si>
  <si>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</si>
  <si>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</si>
  <si>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</si>
  <si>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</si>
  <si>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</si>
  <si>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</si>
  <si>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</si>
  <si>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</si>
  <si>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</si>
  <si>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</si>
  <si>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</si>
  <si>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</si>
  <si>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</si>
  <si>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</si>
  <si>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</si>
  <si>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</si>
  <si>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</si>
  <si>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</si>
  <si>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</si>
  <si>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</si>
  <si>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</si>
  <si>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</si>
  <si>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</si>
  <si>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</si>
  <si>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</si>
  <si>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</si>
  <si>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</si>
  <si>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</si>
  <si>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</si>
  <si>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</si>
  <si>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</si>
  <si>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</si>
  <si>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</si>
  <si>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</si>
  <si>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</si>
  <si>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</si>
  <si>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</si>
  <si>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</si>
  <si>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</si>
  <si>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</si>
  <si>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</si>
  <si>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</si>
  <si>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</si>
  <si>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</si>
  <si>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</si>
  <si>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</si>
  <si>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</si>
  <si>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</si>
  <si>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</si>
  <si>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</si>
  <si>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</si>
  <si>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</si>
  <si>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</si>
  <si>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</si>
  <si>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</si>
  <si>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</si>
  <si>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</si>
  <si>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</si>
  <si>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</si>
  <si>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</si>
  <si>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</si>
  <si>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</si>
  <si>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</si>
  <si>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</si>
  <si>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</si>
  <si>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</si>
  <si>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</si>
  <si>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</si>
  <si>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</si>
  <si>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</si>
  <si>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</si>
  <si>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</si>
  <si>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</si>
  <si>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</si>
  <si>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</si>
  <si>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</si>
  <si>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</si>
  <si>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</si>
  <si>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</si>
  <si>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</si>
  <si>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</si>
  <si>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</si>
  <si>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</si>
  <si>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</si>
  <si>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</si>
  <si>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</si>
  <si>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</si>
  <si>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</si>
  <si>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</si>
  <si>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</si>
  <si>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</si>
  <si>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</si>
  <si>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</si>
  <si>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</si>
  <si>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</si>
  <si>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</si>
  <si>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</si>
  <si>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</si>
  <si>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</si>
  <si>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</si>
  <si>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</si>
  <si>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</si>
  <si>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</si>
  <si>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</si>
  <si>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</si>
  <si>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</si>
  <si>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</si>
  <si>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</si>
  <si>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</si>
  <si>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</si>
  <si>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</si>
  <si>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</si>
  <si>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</si>
  <si>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</si>
  <si>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</si>
  <si>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</si>
  <si>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</si>
  <si>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</si>
  <si>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</si>
  <si>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</si>
  <si>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</si>
  <si>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</si>
  <si>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</si>
  <si>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</si>
  <si>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</si>
  <si>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</si>
  <si>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</si>
  <si>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</si>
  <si>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</si>
  <si>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</si>
  <si>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</si>
  <si>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</si>
  <si>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</si>
  <si>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</si>
  <si>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</si>
  <si>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</si>
  <si>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</si>
  <si>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</si>
  <si>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</si>
  <si>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</si>
  <si>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</si>
  <si>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</si>
  <si>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</si>
  <si>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</si>
  <si>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</si>
  <si>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</si>
  <si>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</si>
  <si>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</si>
  <si>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</si>
  <si>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</si>
  <si>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</si>
  <si>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</si>
  <si>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</si>
  <si>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</si>
  <si>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</si>
  <si>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</si>
  <si>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</si>
  <si>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</si>
  <si>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</si>
  <si>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</si>
  <si>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</si>
  <si>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</si>
  <si>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</si>
  <si>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</si>
  <si>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</si>
  <si>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</si>
  <si>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</si>
  <si>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</si>
  <si>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</si>
  <si>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</si>
  <si>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</si>
  <si>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</si>
  <si>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</si>
  <si>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</si>
  <si>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</si>
  <si>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</si>
  <si>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</si>
  <si>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</si>
  <si>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</si>
  <si>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</si>
  <si>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</si>
  <si>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</si>
  <si>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</si>
  <si>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</si>
  <si>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</si>
  <si>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</si>
  <si>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</si>
  <si>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</si>
  <si>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</si>
  <si>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</si>
  <si>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</si>
  <si>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</si>
  <si>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</si>
  <si>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</si>
  <si>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</si>
  <si>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</si>
  <si>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</si>
  <si>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</si>
  <si>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</si>
  <si>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</si>
  <si>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</si>
  <si>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</si>
  <si>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</si>
  <si>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</si>
  <si>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</si>
  <si>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</si>
  <si>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</si>
  <si>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</si>
  <si>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</si>
  <si>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</si>
  <si>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</si>
  <si>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</si>
  <si>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</si>
  <si>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</si>
  <si>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</si>
  <si>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</si>
  <si>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</si>
  <si>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</si>
  <si>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</si>
  <si>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</si>
  <si>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</si>
  <si>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</si>
  <si>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</si>
  <si>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</si>
  <si>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</si>
  <si>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</si>
  <si>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</si>
  <si>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</si>
  <si>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</si>
  <si>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</si>
  <si>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</si>
  <si>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</si>
  <si>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</si>
  <si>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</si>
  <si>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</si>
  <si>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</si>
  <si>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</si>
  <si>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</si>
  <si>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</si>
  <si>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</si>
  <si>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</si>
  <si>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</si>
  <si>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</si>
  <si>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</si>
  <si>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</si>
  <si>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</si>
  <si>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</si>
  <si>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</si>
  <si>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</si>
  <si>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</si>
  <si>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</si>
  <si>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</si>
  <si>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</si>
  <si>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</si>
  <si>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</si>
  <si>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</si>
  <si>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</si>
  <si>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</si>
  <si>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</si>
  <si>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</si>
  <si>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</si>
  <si>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</si>
  <si>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</si>
  <si>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</si>
  <si>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</si>
  <si>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</si>
  <si>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</si>
  <si>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</si>
  <si>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</si>
  <si>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</si>
  <si>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</si>
  <si>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</si>
  <si>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</si>
  <si>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</si>
  <si>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</si>
  <si>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</si>
  <si>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</si>
  <si>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</si>
  <si>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</si>
  <si>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</si>
  <si>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</si>
  <si>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</si>
  <si>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</si>
  <si>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</si>
  <si>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</si>
  <si>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</si>
  <si>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</si>
  <si>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</si>
  <si>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</si>
  <si>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</si>
  <si>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</si>
  <si>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</si>
  <si>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</si>
  <si>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</si>
  <si>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</si>
  <si>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</si>
  <si>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</si>
  <si>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</si>
  <si>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</si>
  <si>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</si>
  <si>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</si>
  <si>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</si>
  <si>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</si>
  <si>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</si>
  <si>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</si>
  <si>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</si>
  <si>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</si>
  <si>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</si>
  <si>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</si>
  <si>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</si>
  <si>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</si>
  <si>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</si>
  <si>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</si>
  <si>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</si>
  <si>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</si>
  <si>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</si>
  <si>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</si>
  <si>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</si>
  <si>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</si>
  <si>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</si>
  <si>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</si>
  <si>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</si>
  <si>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</si>
  <si>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</si>
  <si>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</si>
  <si>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</si>
  <si>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</si>
  <si>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</si>
  <si>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</si>
  <si>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</si>
  <si>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</si>
  <si>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</si>
  <si>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</si>
  <si>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</si>
  <si>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</si>
  <si>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</si>
  <si>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</si>
  <si>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</si>
  <si>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</si>
  <si>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</si>
  <si>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</si>
  <si>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</si>
  <si>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</si>
  <si>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</si>
  <si>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</si>
  <si>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</si>
  <si>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</si>
  <si>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</si>
  <si>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</si>
  <si>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</si>
  <si>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</si>
  <si>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</si>
  <si>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</si>
  <si>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</si>
  <si>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</si>
  <si>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</si>
  <si>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</si>
  <si>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</si>
  <si>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</si>
  <si>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</si>
  <si>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</si>
  <si>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</si>
  <si>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</si>
  <si>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</si>
  <si>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</si>
  <si>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</si>
  <si>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</si>
  <si>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</si>
  <si>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</si>
  <si>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</si>
  <si>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</si>
  <si>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</si>
  <si>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</si>
  <si>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</si>
  <si>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</si>
  <si>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</si>
  <si>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</si>
  <si>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</si>
  <si>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</si>
  <si>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</si>
  <si>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</si>
  <si>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</si>
  <si>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</si>
  <si>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</si>
  <si>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</si>
  <si>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</si>
  <si>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</si>
  <si>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</si>
  <si>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</si>
  <si>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</si>
  <si>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</si>
  <si>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</si>
  <si>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</si>
  <si>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</si>
  <si>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</si>
  <si>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</si>
  <si>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</si>
  <si>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</si>
  <si>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</si>
  <si>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</si>
  <si>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</si>
  <si>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</si>
  <si>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</si>
  <si>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</si>
  <si>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</si>
  <si>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</si>
  <si>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</si>
  <si>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</si>
  <si>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</si>
  <si>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</si>
  <si>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</si>
  <si>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</si>
  <si>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</si>
  <si>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</si>
  <si>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</si>
  <si>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</si>
  <si>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</si>
  <si>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</si>
  <si>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</si>
  <si>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</si>
  <si>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</si>
  <si>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</si>
  <si>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</si>
  <si>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</si>
  <si>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</si>
  <si>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</si>
  <si>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</si>
  <si>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</si>
  <si>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</si>
  <si>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</si>
  <si>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</si>
  <si>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</si>
  <si>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</si>
  <si>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</si>
  <si>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</si>
  <si>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</si>
  <si>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</si>
  <si>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</si>
  <si>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</si>
  <si>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</si>
  <si>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</si>
  <si>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</si>
  <si>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</si>
  <si>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</si>
  <si>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</si>
  <si>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</si>
  <si>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</si>
  <si>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</si>
  <si>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</si>
  <si>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</si>
  <si>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</si>
  <si>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</si>
  <si>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</si>
  <si>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</si>
  <si>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</si>
  <si>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</si>
  <si>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</si>
  <si>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</si>
  <si>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</si>
  <si>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</si>
  <si>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</si>
  <si>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</si>
  <si>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</si>
  <si>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</si>
  <si>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</si>
  <si>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</si>
  <si>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</si>
  <si>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</si>
  <si>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</si>
  <si>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</si>
  <si>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</si>
  <si>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</si>
  <si>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</si>
  <si>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</si>
  <si>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</si>
  <si>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</si>
  <si>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</si>
  <si>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</si>
  <si>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</si>
  <si>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</si>
  <si>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</si>
  <si>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</si>
  <si>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</si>
  <si>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</si>
  <si>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</si>
  <si>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</si>
  <si>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</si>
  <si>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</si>
  <si>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</si>
  <si>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</si>
  <si>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</si>
  <si>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</si>
  <si>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</si>
  <si>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</si>
  <si>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</si>
  <si>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</si>
  <si>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</si>
  <si>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</si>
  <si>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</si>
  <si>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</si>
  <si>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</si>
  <si>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</si>
  <si>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</si>
  <si>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</si>
  <si>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</si>
  <si>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</si>
  <si>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</si>
  <si>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</si>
  <si>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</si>
  <si>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</si>
  <si>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</si>
  <si>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</si>
  <si>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</si>
  <si>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</si>
  <si>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</si>
  <si>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</si>
  <si>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</si>
  <si>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</si>
  <si>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</si>
  <si>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</si>
  <si>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</si>
  <si>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</si>
  <si>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</si>
  <si>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</si>
  <si>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</si>
  <si>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</si>
  <si>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</si>
  <si>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</si>
  <si>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</si>
  <si>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</si>
  <si>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</si>
  <si>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</si>
  <si>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</si>
  <si>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</si>
  <si>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</si>
  <si>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</si>
  <si>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</si>
  <si>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</si>
  <si>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</si>
  <si>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</si>
  <si>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</si>
  <si>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</si>
  <si>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</si>
  <si>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</si>
  <si>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</si>
  <si>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</si>
  <si>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</si>
  <si>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</si>
  <si>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</si>
  <si>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</si>
  <si>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</si>
  <si>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</si>
  <si>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</si>
  <si>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</si>
  <si>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</si>
  <si>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</si>
  <si>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</si>
  <si>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</si>
  <si>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</si>
  <si>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</si>
  <si>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</si>
  <si>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</si>
  <si>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</si>
  <si>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</si>
  <si>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</si>
  <si>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</si>
  <si>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</si>
  <si>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</si>
  <si>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</si>
  <si>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</si>
  <si>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</si>
  <si>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</si>
  <si>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</si>
  <si>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</si>
  <si>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</si>
  <si>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</si>
  <si>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</si>
  <si>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</si>
  <si>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</si>
  <si>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</si>
  <si>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</si>
  <si>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</si>
  <si>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</si>
  <si>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</si>
  <si>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</si>
  <si>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</si>
  <si>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</si>
  <si>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</si>
  <si>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</si>
  <si>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</si>
  <si>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</si>
  <si>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</si>
  <si>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</si>
  <si>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</si>
  <si>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</si>
  <si>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</si>
  <si>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</si>
  <si>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</si>
  <si>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</si>
  <si>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</si>
  <si>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</si>
  <si>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</si>
  <si>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</si>
  <si>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</si>
  <si>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</si>
  <si>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</si>
  <si>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</si>
  <si>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</si>
  <si>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</si>
  <si>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</si>
  <si>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</si>
  <si>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</si>
  <si>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</si>
  <si>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</si>
  <si>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</si>
  <si>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</si>
  <si>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</si>
  <si>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</si>
  <si>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</si>
  <si>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</si>
  <si>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</si>
  <si>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</si>
  <si>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</si>
  <si>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</si>
  <si>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</si>
  <si>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</si>
  <si>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</si>
  <si>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</si>
  <si>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</si>
  <si>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</si>
  <si>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</si>
  <si>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</si>
  <si>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</si>
  <si>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</si>
  <si>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</si>
  <si>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</si>
  <si>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</si>
  <si>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</si>
  <si>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</si>
  <si>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</si>
  <si>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</si>
  <si>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</si>
  <si>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</si>
  <si>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</si>
  <si>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</si>
  <si>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</si>
  <si>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</si>
  <si>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</si>
  <si>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</si>
  <si>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</si>
  <si>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</si>
  <si>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</si>
  <si>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</si>
  <si>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</si>
  <si>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</si>
  <si>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</si>
  <si>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</si>
  <si>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</si>
  <si>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</si>
  <si>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</si>
  <si>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</si>
  <si>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</si>
  <si>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</si>
  <si>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</si>
  <si>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</si>
  <si>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</si>
  <si>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</si>
  <si>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</si>
  <si>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</si>
  <si>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</si>
  <si>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</si>
  <si>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</si>
  <si>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</si>
  <si>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</si>
  <si>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</si>
  <si>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</si>
  <si>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</si>
  <si>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</si>
  <si>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</si>
  <si>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</si>
  <si>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</si>
  <si>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</si>
  <si>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</si>
  <si>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</si>
  <si>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</si>
  <si>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</si>
  <si>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</si>
  <si>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</si>
  <si>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</si>
  <si>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</si>
  <si>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</si>
  <si>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</si>
  <si>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</si>
  <si>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</si>
  <si>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</si>
  <si>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</si>
  <si>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</si>
  <si>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</si>
  <si>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</si>
  <si>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</si>
  <si>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</si>
  <si>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</si>
  <si>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</si>
  <si>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</si>
  <si>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</si>
  <si>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</si>
  <si>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</si>
  <si>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</si>
  <si>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</si>
  <si>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</si>
  <si>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</si>
  <si>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</si>
  <si>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</si>
  <si>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</si>
  <si>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</si>
  <si>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</si>
  <si>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</si>
  <si>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</si>
  <si>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</si>
  <si>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</si>
  <si>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</si>
  <si>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</si>
  <si>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</si>
  <si>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</si>
  <si>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</si>
  <si>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</si>
  <si>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</si>
  <si>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</si>
  <si>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</si>
  <si>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</si>
  <si>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</si>
  <si>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</si>
  <si>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</si>
  <si>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</si>
  <si>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</si>
  <si>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</si>
  <si>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</si>
  <si>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</si>
  <si>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</si>
  <si>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</si>
  <si>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</si>
  <si>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</si>
  <si>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</si>
  <si>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</si>
  <si>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</si>
  <si>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</si>
  <si>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</si>
  <si>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</si>
  <si>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</si>
  <si>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</si>
  <si>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</si>
  <si>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</si>
  <si>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</si>
  <si>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</si>
  <si>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</si>
  <si>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</si>
  <si>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</si>
  <si>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</si>
  <si>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</si>
  <si>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</si>
  <si>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</si>
  <si>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</si>
  <si>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</si>
  <si>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</si>
  <si>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</si>
  <si>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</si>
  <si>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</si>
  <si>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</si>
  <si>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</si>
  <si>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</si>
  <si>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</si>
  <si>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</si>
  <si>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</si>
  <si>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</si>
  <si>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</si>
  <si>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</si>
  <si>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</si>
  <si>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</si>
  <si>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</si>
  <si>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</si>
  <si>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</si>
  <si>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</si>
  <si>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</si>
  <si>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</si>
  <si>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</si>
  <si>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</si>
  <si>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</si>
  <si>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</si>
  <si>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</si>
  <si>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</si>
  <si>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</si>
  <si>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</si>
  <si>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</si>
  <si>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</si>
  <si>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</si>
  <si>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</si>
  <si>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</si>
  <si>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</si>
  <si>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</si>
  <si>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</si>
  <si>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</si>
  <si>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</si>
  <si>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</si>
  <si>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</si>
  <si>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</si>
  <si>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</si>
  <si>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</si>
  <si>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</si>
  <si>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</si>
  <si>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</si>
  <si>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</si>
  <si>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</si>
  <si>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</si>
  <si>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</si>
  <si>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</si>
  <si>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</si>
  <si>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</si>
  <si>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</si>
  <si>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</si>
  <si>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</si>
  <si>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</si>
  <si>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</si>
  <si>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</si>
  <si>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</si>
  <si>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</si>
  <si>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</si>
  <si>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</si>
  <si>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</si>
  <si>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</si>
  <si>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</si>
  <si>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</si>
  <si>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</si>
  <si>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</si>
  <si>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</si>
  <si>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</si>
  <si>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</si>
  <si>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</si>
  <si>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</si>
  <si>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</si>
  <si>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</si>
  <si>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</si>
  <si>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</si>
  <si>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</si>
  <si>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</si>
  <si>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</si>
  <si>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</si>
  <si>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</si>
  <si>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</si>
  <si>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</si>
  <si>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</si>
  <si>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</si>
  <si>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</si>
  <si>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</si>
  <si>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</si>
  <si>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</si>
  <si>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</si>
  <si>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</si>
  <si>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</si>
  <si>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</si>
  <si>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</si>
  <si>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</si>
  <si>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</si>
  <si>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</si>
  <si>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</si>
  <si>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</si>
  <si>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</si>
  <si>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</si>
  <si>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</si>
  <si>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</si>
  <si>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</si>
  <si>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</si>
  <si>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</si>
  <si>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</si>
  <si>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</si>
  <si>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</si>
  <si>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</si>
  <si>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</si>
  <si>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</si>
  <si>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</si>
  <si>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</si>
  <si>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</si>
  <si>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</si>
  <si>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</si>
  <si>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</si>
  <si>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</si>
  <si>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</si>
  <si>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</si>
  <si>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</si>
  <si>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</si>
  <si>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</si>
  <si>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</si>
  <si>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</si>
  <si>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</si>
  <si>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</si>
  <si>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</si>
  <si>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</si>
  <si>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</si>
  <si>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</si>
  <si>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</si>
  <si>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</si>
  <si>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</si>
  <si>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</si>
  <si>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</si>
  <si>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</si>
  <si>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</si>
  <si>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</si>
  <si>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</si>
  <si>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</si>
  <si>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</si>
  <si>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</si>
  <si>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</si>
  <si>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</si>
  <si>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</si>
  <si>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</si>
  <si>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</si>
  <si>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</si>
  <si>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</si>
  <si>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</si>
  <si>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</si>
  <si>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</si>
  <si>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</si>
  <si>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</si>
  <si>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</si>
  <si>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</si>
  <si>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</si>
  <si>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</si>
  <si>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</si>
  <si>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</si>
  <si>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</si>
  <si>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</si>
  <si>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</si>
  <si>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</si>
  <si>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</si>
  <si>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</si>
  <si>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</si>
  <si>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</si>
  <si>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</si>
  <si>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</si>
  <si>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</si>
  <si>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</si>
  <si>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</si>
  <si>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</si>
  <si>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</si>
  <si>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</si>
  <si>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</si>
  <si>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</si>
  <si>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</si>
  <si>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</si>
  <si>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</si>
  <si>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</si>
  <si>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</si>
  <si>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</si>
  <si>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</si>
  <si>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</si>
  <si>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</si>
  <si>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</si>
  <si>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</si>
  <si>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</si>
  <si>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</si>
  <si>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</si>
  <si>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</si>
  <si>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</si>
  <si>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</si>
  <si>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</si>
  <si>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</si>
  <si>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</si>
  <si>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</si>
  <si>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</si>
  <si>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</si>
  <si>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</si>
  <si>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</si>
  <si>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</si>
  <si>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</si>
  <si>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</si>
  <si>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</si>
  <si>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</si>
  <si>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</si>
  <si>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</si>
  <si>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</si>
  <si>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</si>
  <si>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</si>
  <si>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</si>
  <si>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</si>
  <si>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</si>
  <si>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</si>
  <si>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</si>
  <si>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</si>
  <si>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</si>
  <si>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</si>
  <si>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</si>
  <si>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</si>
  <si>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</si>
  <si>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</si>
  <si>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</si>
  <si>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</si>
  <si>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</si>
  <si>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</si>
  <si>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</si>
  <si>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</si>
  <si>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</si>
  <si>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</si>
  <si>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</si>
  <si>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</si>
  <si>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</si>
  <si>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</si>
  <si>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</si>
  <si>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</si>
  <si>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</si>
  <si>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</si>
  <si>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</si>
  <si>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</si>
  <si>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</si>
  <si>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</si>
  <si>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</si>
  <si>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</si>
  <si>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</si>
  <si>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</si>
  <si>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</si>
  <si>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</si>
  <si>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</si>
  <si>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</si>
  <si>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</si>
  <si>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</si>
  <si>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</si>
  <si>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</si>
  <si>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</si>
  <si>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</si>
  <si>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</si>
  <si>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</si>
  <si>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</si>
  <si>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</si>
  <si>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</si>
  <si>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</si>
  <si>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</si>
  <si>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</si>
  <si>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</si>
  <si>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</si>
  <si>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</si>
  <si>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</si>
  <si>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</si>
  <si>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</si>
  <si>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</si>
  <si>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</si>
  <si>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</si>
  <si>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</si>
  <si>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</si>
  <si>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</si>
  <si>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</si>
  <si>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</si>
  <si>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</si>
  <si>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</si>
  <si>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</si>
  <si>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</si>
  <si>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</si>
  <si>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</si>
  <si>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</si>
  <si>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</si>
  <si>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</si>
  <si>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</si>
  <si>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</si>
  <si>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</si>
  <si>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</si>
  <si>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</si>
  <si>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</si>
  <si>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</si>
  <si>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</si>
  <si>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</si>
  <si>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</si>
  <si>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</si>
  <si>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</si>
  <si>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</si>
  <si>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</si>
  <si>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</si>
  <si>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</si>
  <si>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</si>
  <si>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</si>
  <si>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</si>
  <si>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</si>
  <si>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</si>
  <si>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</si>
  <si>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</si>
  <si>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</si>
  <si>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</si>
  <si>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</si>
  <si>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</si>
  <si>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</si>
  <si>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</si>
  <si>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</si>
  <si>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</si>
  <si>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</si>
  <si>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</si>
  <si>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</si>
  <si>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</si>
  <si>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</si>
  <si>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</si>
  <si>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</si>
  <si>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</si>
  <si>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</si>
  <si>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</si>
  <si>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</si>
  <si>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</si>
  <si>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</si>
  <si>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</si>
  <si>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</si>
  <si>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</si>
  <si>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</si>
  <si>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</si>
  <si>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</si>
  <si>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</si>
  <si>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</si>
  <si>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</si>
  <si>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</si>
  <si>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</si>
  <si>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</si>
  <si>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</si>
  <si>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</si>
  <si>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</si>
  <si>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</si>
  <si>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</si>
  <si>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</si>
  <si>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</si>
  <si>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</si>
  <si>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</si>
  <si>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</si>
  <si>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</si>
  <si>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</si>
  <si>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</si>
  <si>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</si>
  <si>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</si>
  <si>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</si>
  <si>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</si>
  <si>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</si>
  <si>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</si>
  <si>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</si>
  <si>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</si>
  <si>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</si>
  <si>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</si>
  <si>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</si>
  <si>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</si>
  <si>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</si>
  <si>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</si>
  <si>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</si>
  <si>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</si>
  <si>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</si>
  <si>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</si>
  <si>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</si>
  <si>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</si>
  <si>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</si>
  <si>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</si>
  <si>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</si>
  <si>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</si>
  <si>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</si>
  <si>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</si>
  <si>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</si>
  <si>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</si>
  <si>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</si>
  <si>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</si>
  <si>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</si>
  <si>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</si>
  <si>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</si>
  <si>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</si>
  <si>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</si>
  <si>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</si>
  <si>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</si>
  <si>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</si>
  <si>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</si>
  <si>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</si>
  <si>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</si>
  <si>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</si>
  <si>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</si>
  <si>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</si>
  <si>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</si>
  <si>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</si>
  <si>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</si>
  <si>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</si>
  <si>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</si>
  <si>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</si>
  <si>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</si>
  <si>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</si>
  <si>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</si>
  <si>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</si>
  <si>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</si>
  <si>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</si>
  <si>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</si>
  <si>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</si>
  <si>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</si>
  <si>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</si>
  <si>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</si>
  <si>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</si>
  <si>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</si>
  <si>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</si>
  <si>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</si>
  <si>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</si>
  <si>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</si>
  <si>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</si>
  <si>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</si>
  <si>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</si>
  <si>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</si>
  <si>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</si>
  <si>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</si>
  <si>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</si>
  <si>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</si>
  <si>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</si>
  <si>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</si>
  <si>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</si>
  <si>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</si>
  <si>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</si>
  <si>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</si>
  <si>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</si>
  <si>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</si>
  <si>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</si>
  <si>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</si>
  <si>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</si>
  <si>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</si>
  <si>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</si>
  <si>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</si>
  <si>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</si>
  <si>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</si>
  <si>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</si>
  <si>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</si>
  <si>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</si>
  <si>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</si>
  <si>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</si>
  <si>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</si>
  <si>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</si>
  <si>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</si>
  <si>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</si>
  <si>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</si>
  <si>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</si>
  <si>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</si>
  <si>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</si>
  <si>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</si>
  <si>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</si>
  <si>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</si>
  <si>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</si>
  <si>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</si>
  <si>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</si>
  <si>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</si>
  <si>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</si>
  <si>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</si>
  <si>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</si>
  <si>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</si>
  <si>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</si>
  <si>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</si>
  <si>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</si>
  <si>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</si>
  <si>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</si>
  <si>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</si>
  <si>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</si>
  <si>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</si>
  <si>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</si>
  <si>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</si>
  <si>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</si>
  <si>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</si>
  <si>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</si>
  <si>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</si>
  <si>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</si>
  <si>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</si>
  <si>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</si>
  <si>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</si>
  <si>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</si>
  <si>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</si>
  <si>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</si>
  <si>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</si>
  <si>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</si>
  <si>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</si>
  <si>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</si>
  <si>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</si>
  <si>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</si>
  <si>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</si>
  <si>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</si>
  <si>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</si>
  <si>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</si>
  <si>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</si>
  <si>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</si>
  <si>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</si>
  <si>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</si>
  <si>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</si>
  <si>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</si>
  <si>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</si>
  <si>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</si>
  <si>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</si>
  <si>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</si>
  <si>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</si>
  <si>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</si>
  <si>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</si>
  <si>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</si>
  <si>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</si>
  <si>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</si>
  <si>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</si>
  <si>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</si>
  <si>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</si>
  <si>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</si>
  <si>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</si>
  <si>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</si>
  <si>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</si>
  <si>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</si>
  <si>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</si>
  <si>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</si>
  <si>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</si>
  <si>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</si>
  <si>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</si>
  <si>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</si>
  <si>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</si>
  <si>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</si>
  <si>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</si>
  <si>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</si>
  <si>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</si>
  <si>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</si>
  <si>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</si>
  <si>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</si>
  <si>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</si>
  <si>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</si>
  <si>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</si>
  <si>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</si>
  <si>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</si>
  <si>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</si>
  <si>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</si>
  <si>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</si>
  <si>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</si>
  <si>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</si>
  <si>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</si>
  <si>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</si>
  <si>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</si>
  <si>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</si>
  <si>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</si>
  <si>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</si>
  <si>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</si>
  <si>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</si>
  <si>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</si>
  <si>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</si>
  <si>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</si>
  <si>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</si>
  <si>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</si>
  <si>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</si>
  <si>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</si>
  <si>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</si>
  <si>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</si>
  <si>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</si>
  <si>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</si>
  <si>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</si>
  <si>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</si>
  <si>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</si>
  <si>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</si>
  <si>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</si>
  <si>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</si>
  <si>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</si>
  <si>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</si>
  <si>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</si>
  <si>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</si>
  <si>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</si>
  <si>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</si>
  <si>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</si>
  <si>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</si>
  <si>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</si>
  <si>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</si>
  <si>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</si>
  <si>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</si>
  <si>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</si>
  <si>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</si>
  <si>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</si>
  <si>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</si>
  <si>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</si>
  <si>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</si>
  <si>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</si>
  <si>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</si>
  <si>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</si>
  <si>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</si>
  <si>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</si>
  <si>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</si>
  <si>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</si>
  <si>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</si>
  <si>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</si>
  <si>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</si>
  <si>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</si>
  <si>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</si>
  <si>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</si>
  <si>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</si>
  <si>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</si>
  <si>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</si>
  <si>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</si>
  <si>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</si>
  <si>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</si>
  <si>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</si>
  <si>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</si>
  <si>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</si>
  <si>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</si>
  <si>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</si>
  <si>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</si>
  <si>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</si>
  <si>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</si>
  <si>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</si>
  <si>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</si>
  <si>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</si>
  <si>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</si>
  <si>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</si>
  <si>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</si>
  <si>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</si>
  <si>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</si>
  <si>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</si>
  <si>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</si>
  <si>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</si>
  <si>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</si>
  <si>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</si>
  <si>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</si>
  <si>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</si>
  <si>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</si>
  <si>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</si>
  <si>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</si>
  <si>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</si>
  <si>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</si>
  <si>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</si>
  <si>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</si>
  <si>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</si>
  <si>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</si>
  <si>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</si>
  <si>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</si>
  <si>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</si>
  <si>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</si>
  <si>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</si>
  <si>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</si>
  <si>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</si>
  <si>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</si>
  <si>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</si>
  <si>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</si>
  <si>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</si>
  <si>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</si>
  <si>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</si>
  <si>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</si>
  <si>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</si>
  <si>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</si>
  <si>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</si>
  <si>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</si>
  <si>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</si>
  <si>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</si>
  <si>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</si>
  <si>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</si>
  <si>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</si>
  <si>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</si>
  <si>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</si>
  <si>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</si>
  <si>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</si>
  <si>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</si>
  <si>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</si>
  <si>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</si>
  <si>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</si>
  <si>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</si>
  <si>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</si>
  <si>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</si>
  <si>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</si>
  <si>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</si>
  <si>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</si>
  <si>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</si>
  <si>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</si>
  <si>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</si>
  <si>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</si>
  <si>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</si>
  <si>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</si>
  <si>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</si>
  <si>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</si>
  <si>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</si>
  <si>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</si>
  <si>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</si>
  <si>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</si>
  <si>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</si>
  <si>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</si>
  <si>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</si>
  <si>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</si>
  <si>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</si>
  <si>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</si>
  <si>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</si>
  <si>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</si>
  <si>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</si>
  <si>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</si>
  <si>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</si>
  <si>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</si>
  <si>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</si>
  <si>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</si>
  <si>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</si>
  <si>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</si>
  <si>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</si>
  <si>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</si>
  <si>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</si>
  <si>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</si>
  <si>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</si>
  <si>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</si>
  <si>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</si>
  <si>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</si>
  <si>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</si>
  <si>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</si>
  <si>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</si>
  <si>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</si>
  <si>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</si>
  <si>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</si>
  <si>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</si>
  <si>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</si>
  <si>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</si>
  <si>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</si>
  <si>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</si>
  <si>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</si>
  <si>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</si>
  <si>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</si>
  <si>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</si>
  <si>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</si>
  <si>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</si>
  <si>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</si>
  <si>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</si>
  <si>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</si>
  <si>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</si>
  <si>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</si>
  <si>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</si>
  <si>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</si>
  <si>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</si>
  <si>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</si>
  <si>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</si>
  <si>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</si>
  <si>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</si>
  <si>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</si>
  <si>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</si>
  <si>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</si>
  <si>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</si>
  <si>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</si>
  <si>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</si>
  <si>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</si>
  <si>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</si>
  <si>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</si>
  <si>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</si>
  <si>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</si>
  <si>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</si>
  <si>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</si>
  <si>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</si>
  <si>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</si>
  <si>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</si>
  <si>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</si>
  <si>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</si>
  <si>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</si>
  <si>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</si>
  <si>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</si>
  <si>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</si>
  <si>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</si>
  <si>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</si>
  <si>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</si>
  <si>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</si>
  <si>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</si>
  <si>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</si>
  <si>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</si>
  <si>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</si>
  <si>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</si>
  <si>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</si>
  <si>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</si>
  <si>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</si>
  <si>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</si>
  <si>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</si>
  <si>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</si>
  <si>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</si>
  <si>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</si>
  <si>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</si>
  <si>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</si>
  <si>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</si>
  <si>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</si>
  <si>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</si>
  <si>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</si>
  <si>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</si>
  <si>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</si>
  <si>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</si>
  <si>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</si>
  <si>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</si>
  <si>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</si>
  <si>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</si>
  <si>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</si>
  <si>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</si>
  <si>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</si>
  <si>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</si>
  <si>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</si>
  <si>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</si>
  <si>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</si>
  <si>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</si>
  <si>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</si>
  <si>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</si>
  <si>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</si>
  <si>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</si>
  <si>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</si>
  <si>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</si>
  <si>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</si>
  <si>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</si>
  <si>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</si>
  <si>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</si>
  <si>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</si>
  <si>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</si>
  <si>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</si>
  <si>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</si>
  <si>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</si>
  <si>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</si>
  <si>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</si>
  <si>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</si>
  <si>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</si>
  <si>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</si>
  <si>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</si>
  <si>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</si>
  <si>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</si>
  <si>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</si>
  <si>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</si>
  <si>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</si>
  <si>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</si>
  <si>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</si>
  <si>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</si>
  <si>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</si>
  <si>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</si>
  <si>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</si>
  <si>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</si>
  <si>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</si>
  <si>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</si>
  <si>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</si>
  <si>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</si>
  <si>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</si>
  <si>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</si>
  <si>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</si>
  <si>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</si>
  <si>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</si>
  <si>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</si>
  <si>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</si>
  <si>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</si>
  <si>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</si>
  <si>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</si>
  <si>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</si>
  <si>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</si>
  <si>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</si>
  <si>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</si>
  <si>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</si>
  <si>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</si>
  <si>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</si>
  <si>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</si>
  <si>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</si>
  <si>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</si>
  <si>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</si>
  <si>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</si>
  <si>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</si>
  <si>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</si>
  <si>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</si>
  <si>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</si>
  <si>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</si>
  <si>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</si>
  <si>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</si>
  <si>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</si>
  <si>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</si>
  <si>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</si>
  <si>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</si>
  <si>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</si>
  <si>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</si>
  <si>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</si>
  <si>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</si>
  <si>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</si>
  <si>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</si>
  <si>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</si>
  <si>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</si>
  <si>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</si>
  <si>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</si>
  <si>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</si>
  <si>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</si>
  <si>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</si>
  <si>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</si>
  <si>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</si>
  <si>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</si>
  <si>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</si>
  <si>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</si>
  <si>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</si>
  <si>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</si>
  <si>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</si>
  <si>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</si>
  <si>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</si>
  <si>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</si>
  <si>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</si>
  <si>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</si>
  <si>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</si>
  <si>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</si>
  <si>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</si>
  <si>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</si>
  <si>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</si>
  <si>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</si>
  <si>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</si>
  <si>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</si>
  <si>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</si>
  <si>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</si>
  <si>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</si>
  <si>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</si>
  <si>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</si>
  <si>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</si>
  <si>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</si>
  <si>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</si>
  <si>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</si>
  <si>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</si>
  <si>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</si>
  <si>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</si>
  <si>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</si>
  <si>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</si>
  <si>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</si>
  <si>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</si>
  <si>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</si>
  <si>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</si>
  <si>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</si>
  <si>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</si>
  <si>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</si>
  <si>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</si>
  <si>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</si>
  <si>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</si>
  <si>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</si>
  <si>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</si>
  <si>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</si>
  <si>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</si>
  <si>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</si>
  <si>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</si>
  <si>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</si>
  <si>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</si>
  <si>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</si>
  <si>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</si>
  <si>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</si>
  <si>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</si>
  <si>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</si>
  <si>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</si>
  <si>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</si>
  <si>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</si>
  <si>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</si>
  <si>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</si>
  <si>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</si>
  <si>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</si>
  <si>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</si>
  <si>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</si>
  <si>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</si>
  <si>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</si>
  <si>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</si>
  <si>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</si>
  <si>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</si>
  <si>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</si>
  <si>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</si>
  <si>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</si>
  <si>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</si>
  <si>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</si>
  <si>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</si>
  <si>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</si>
  <si>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</si>
  <si>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</si>
  <si>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</si>
  <si>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</si>
  <si>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</si>
  <si>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</si>
  <si>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</si>
  <si>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</si>
  <si>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</si>
  <si>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</si>
  <si>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</si>
  <si>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</si>
  <si>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</si>
  <si>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</si>
  <si>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</si>
  <si>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</si>
  <si>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</si>
  <si>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</si>
  <si>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</si>
  <si>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</si>
  <si>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</si>
  <si>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</si>
  <si>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</si>
  <si>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</si>
  <si>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</si>
  <si>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</si>
  <si>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</si>
  <si>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</si>
  <si>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</si>
  <si>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</si>
  <si>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</si>
  <si>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</si>
  <si>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</si>
  <si>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</si>
  <si>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</si>
  <si>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</si>
  <si>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</si>
  <si>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</si>
  <si>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</si>
  <si>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</si>
  <si>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</si>
  <si>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</si>
  <si>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</si>
  <si>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</si>
  <si>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</si>
  <si>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</si>
  <si>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</si>
  <si>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</si>
  <si>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</si>
  <si>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</si>
  <si>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</si>
  <si>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</si>
  <si>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</si>
  <si>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</si>
  <si>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</si>
  <si>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</si>
  <si>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</si>
  <si>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</si>
  <si>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</si>
  <si>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</si>
  <si>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</si>
  <si>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</si>
  <si>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</si>
  <si>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</si>
  <si>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</si>
  <si>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</si>
  <si>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</si>
  <si>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</si>
  <si>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</si>
  <si>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</si>
  <si>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</si>
  <si>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</si>
  <si>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</si>
  <si>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</si>
  <si>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</si>
  <si>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</si>
  <si>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</si>
  <si>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</si>
  <si>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</si>
  <si>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</si>
  <si>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</si>
  <si>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</si>
  <si>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</si>
  <si>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</si>
  <si>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</si>
  <si>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</si>
  <si>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</si>
  <si>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</si>
  <si>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</si>
  <si>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</si>
  <si>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</si>
  <si>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</si>
  <si>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</si>
  <si>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</si>
  <si>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</si>
  <si>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</si>
  <si>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</si>
  <si>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</si>
  <si>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</si>
  <si>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</si>
  <si>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</si>
  <si>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</si>
  <si>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</si>
  <si>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</si>
  <si>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</si>
  <si>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</si>
  <si>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</si>
  <si>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</si>
  <si>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</si>
  <si>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</si>
  <si>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</si>
  <si>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</si>
  <si>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</si>
  <si>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</si>
  <si>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</si>
  <si>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</si>
  <si>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</si>
  <si>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</si>
  <si>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</si>
  <si>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</si>
  <si>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</si>
  <si>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</si>
  <si>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</si>
  <si>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</si>
  <si>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</si>
  <si>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</si>
  <si>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</si>
  <si>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</si>
  <si>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</si>
  <si>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</si>
  <si>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</si>
  <si>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</si>
  <si>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</si>
  <si>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</si>
  <si>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</si>
  <si>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</si>
  <si>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</si>
  <si>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</si>
  <si>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</si>
  <si>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</si>
  <si>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</si>
  <si>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</si>
  <si>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</si>
  <si>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</si>
  <si>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</si>
  <si>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</si>
  <si>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</si>
  <si>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</si>
  <si>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</si>
  <si>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</si>
  <si>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</si>
  <si>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</si>
  <si>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</si>
  <si>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</si>
  <si>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</si>
  <si>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</si>
  <si>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</si>
  <si>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</si>
  <si>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</si>
  <si>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</si>
  <si>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</si>
  <si>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</si>
  <si>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</si>
  <si>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</si>
  <si>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</si>
  <si>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</si>
  <si>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</si>
  <si>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</si>
  <si>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</si>
  <si>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</si>
  <si>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</si>
  <si>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</si>
  <si>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</si>
  <si>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</si>
  <si>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</si>
  <si>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</si>
  <si>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</si>
  <si>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</si>
  <si>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</si>
  <si>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</si>
  <si>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</si>
  <si>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</si>
  <si>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</si>
  <si>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</si>
  <si>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</si>
  <si>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</si>
  <si>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</si>
  <si>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</si>
  <si>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</si>
  <si>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</si>
  <si>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</si>
  <si>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</si>
  <si>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</si>
  <si>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</si>
  <si>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</si>
  <si>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</si>
  <si>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</si>
  <si>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</si>
  <si>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</si>
  <si>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</si>
  <si>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</si>
  <si>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</si>
  <si>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</si>
  <si>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</si>
  <si>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</si>
  <si>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</si>
  <si>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</si>
  <si>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</si>
  <si>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</si>
  <si>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</si>
  <si>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</si>
  <si>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</si>
  <si>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</si>
  <si>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</si>
  <si>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</si>
  <si>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</si>
  <si>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</si>
  <si>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</si>
  <si>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</si>
  <si>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</si>
  <si>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</si>
  <si>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</si>
  <si>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</si>
  <si>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</si>
  <si>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</si>
  <si>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</si>
  <si>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</si>
  <si>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</si>
  <si>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</si>
  <si>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</si>
  <si>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</si>
  <si>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</si>
  <si>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</si>
  <si>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</si>
  <si>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</si>
  <si>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</si>
  <si>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</si>
  <si>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</si>
  <si>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</si>
  <si>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</si>
  <si>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</si>
  <si>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</si>
  <si>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</si>
  <si>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</si>
  <si>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</si>
  <si>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</si>
  <si>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</si>
  <si>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</si>
  <si>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</si>
  <si>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</si>
  <si>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</si>
  <si>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</si>
  <si>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</si>
  <si>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</si>
  <si>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</si>
  <si>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</si>
  <si>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</si>
  <si>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</si>
  <si>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</si>
  <si>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</si>
  <si>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</si>
  <si>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</si>
  <si>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</si>
  <si>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</si>
  <si>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</si>
  <si>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</si>
  <si>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</si>
  <si>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</si>
  <si>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</si>
  <si>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</si>
  <si>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</si>
  <si>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</si>
  <si>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</si>
  <si>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</si>
  <si>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</si>
  <si>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</si>
  <si>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</si>
  <si>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</si>
  <si>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</si>
  <si>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</si>
  <si>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</si>
  <si>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</si>
  <si>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</si>
  <si>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</si>
  <si>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</si>
  <si>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</si>
  <si>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</si>
  <si>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</si>
  <si>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</si>
  <si>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</si>
  <si>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</si>
  <si>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</si>
  <si>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</si>
  <si>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</si>
  <si>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</si>
  <si>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</si>
  <si>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</si>
  <si>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</si>
  <si>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</si>
  <si>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</si>
  <si>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</si>
  <si>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</si>
  <si>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</si>
  <si>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</si>
  <si>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</si>
  <si>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</si>
  <si>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</si>
  <si>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</si>
  <si>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</si>
  <si>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</si>
  <si>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</si>
  <si>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</si>
  <si>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</si>
  <si>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</si>
  <si>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</si>
  <si>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</si>
  <si>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</si>
  <si>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</si>
  <si>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</si>
  <si>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</si>
  <si>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</si>
  <si>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</si>
  <si>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</si>
  <si>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</si>
  <si>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</si>
  <si>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</si>
  <si>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</si>
  <si>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</si>
  <si>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</si>
  <si>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</si>
  <si>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</si>
  <si>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</si>
  <si>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</si>
  <si>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</si>
  <si>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</si>
  <si>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</si>
  <si>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</si>
  <si>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</si>
  <si>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</si>
  <si>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</si>
  <si>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</si>
  <si>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</si>
  <si>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</si>
  <si>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</si>
  <si>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</si>
  <si>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</si>
  <si>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</si>
  <si>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</si>
  <si>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</si>
  <si>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</si>
  <si>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</si>
  <si>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</si>
  <si>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</si>
  <si>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</si>
  <si>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</si>
  <si>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</si>
  <si>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</si>
  <si>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</si>
  <si>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</si>
  <si>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</si>
  <si>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</si>
  <si>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</si>
  <si>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</si>
  <si>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</si>
  <si>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</si>
  <si>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</si>
  <si>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</si>
  <si>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</si>
  <si>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</si>
  <si>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</si>
  <si>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</si>
  <si>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</si>
  <si>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</si>
  <si>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</si>
  <si>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</si>
  <si>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</si>
  <si>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</si>
  <si>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</si>
  <si>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</si>
  <si>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</si>
  <si>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</si>
  <si>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</si>
  <si>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</si>
  <si>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</si>
  <si>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</si>
  <si>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</si>
  <si>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</si>
  <si>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</si>
  <si>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</si>
  <si>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</si>
  <si>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</si>
  <si>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</si>
  <si>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</si>
  <si>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</si>
  <si>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</si>
  <si>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</si>
  <si>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</si>
  <si>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</si>
  <si>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</si>
  <si>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</si>
  <si>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</si>
  <si>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</si>
  <si>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</si>
  <si>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</si>
  <si>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</si>
  <si>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</si>
  <si>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</si>
  <si>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</si>
  <si>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</si>
  <si>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</si>
  <si>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</si>
  <si>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</si>
  <si>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</si>
  <si>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</si>
  <si>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</si>
  <si>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</si>
  <si>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</si>
  <si>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</si>
  <si>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</si>
  <si>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</si>
  <si>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</si>
  <si>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</si>
  <si>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</si>
  <si>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</si>
  <si>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</si>
  <si>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</si>
  <si>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</si>
  <si>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</si>
  <si>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</si>
  <si>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</si>
  <si>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</si>
  <si>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</si>
  <si>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</si>
  <si>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</si>
  <si>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</si>
  <si>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</si>
  <si>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</si>
  <si>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</si>
  <si>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</si>
  <si>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</si>
  <si>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</si>
  <si>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</si>
  <si>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</si>
  <si>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</si>
  <si>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</si>
  <si>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</si>
  <si>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</si>
  <si>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</si>
  <si>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</si>
  <si>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</si>
  <si>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</si>
  <si>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</si>
  <si>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</si>
  <si>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</si>
  <si>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</si>
  <si>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</si>
  <si>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</si>
  <si>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</si>
  <si>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</si>
  <si>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</si>
  <si>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</si>
  <si>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</si>
  <si>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</si>
  <si>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</si>
  <si>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</si>
  <si>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</si>
  <si>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</si>
  <si>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</si>
  <si>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</si>
  <si>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</si>
  <si>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</si>
  <si>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</si>
  <si>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</si>
  <si>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</si>
  <si>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</si>
  <si>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</si>
  <si>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</si>
  <si>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</si>
  <si>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</si>
  <si>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</si>
  <si>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</si>
  <si>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</si>
  <si>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</si>
  <si>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</si>
  <si>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</si>
  <si>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</si>
  <si>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</si>
  <si>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</si>
  <si>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</si>
  <si>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</si>
  <si>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</si>
  <si>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</si>
  <si>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</si>
  <si>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</si>
  <si>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</si>
  <si>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</si>
  <si>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</si>
  <si>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</si>
  <si>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</si>
  <si>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</si>
  <si>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</si>
  <si>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</si>
  <si>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</si>
  <si>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</si>
  <si>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</si>
  <si>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</si>
  <si>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</si>
  <si>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</si>
  <si>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</si>
  <si>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</si>
  <si>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</si>
  <si>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</si>
  <si>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</si>
  <si>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</si>
  <si>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</si>
  <si>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</si>
  <si>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</si>
  <si>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</si>
  <si>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</si>
  <si>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</si>
  <si>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</si>
  <si>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</si>
  <si>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</si>
  <si>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</si>
  <si>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</si>
  <si>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</si>
  <si>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</si>
  <si>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</si>
  <si>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</si>
  <si>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</si>
  <si>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</si>
  <si>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</si>
  <si>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</si>
  <si>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</si>
  <si>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</si>
  <si>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</si>
  <si>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</si>
  <si>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</si>
  <si>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</si>
  <si>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</si>
  <si>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</si>
  <si>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</si>
  <si>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</si>
  <si>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</si>
  <si>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</si>
  <si>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</si>
  <si>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</si>
  <si>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</si>
  <si>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</si>
  <si>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</si>
  <si>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</si>
  <si>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</si>
  <si>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</si>
  <si>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</si>
  <si>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</si>
  <si>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</si>
  <si>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</si>
  <si>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</si>
  <si>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</si>
  <si>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</si>
  <si>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</si>
  <si>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</si>
  <si>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</si>
  <si>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</si>
  <si>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</si>
  <si>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</si>
  <si>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</si>
  <si>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</si>
  <si>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</si>
  <si>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</si>
  <si>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</si>
  <si>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</si>
  <si>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</si>
  <si>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</si>
  <si>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</si>
  <si>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</si>
  <si>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</si>
  <si>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</si>
  <si>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</si>
  <si>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</si>
  <si>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</si>
  <si>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</si>
  <si>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</si>
  <si>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</si>
  <si>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</si>
  <si>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</si>
  <si>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</si>
  <si>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</si>
  <si>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</si>
  <si>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</si>
  <si>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</si>
  <si>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</si>
  <si>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</si>
  <si>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</si>
  <si>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</si>
  <si>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</si>
  <si>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</si>
  <si>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</si>
  <si>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</si>
  <si>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</si>
  <si>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</si>
  <si>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</si>
  <si>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</si>
  <si>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</si>
  <si>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</si>
  <si>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</si>
  <si>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</si>
  <si>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</si>
  <si>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</si>
  <si>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</si>
  <si>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</si>
  <si>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</si>
  <si>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</si>
  <si>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</si>
  <si>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</si>
  <si>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</si>
  <si>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</si>
  <si>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</si>
  <si>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</si>
  <si>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</si>
  <si>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</si>
  <si>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</si>
  <si>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</si>
  <si>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</si>
  <si>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</si>
  <si>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</si>
  <si>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</si>
  <si>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</si>
  <si>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</si>
  <si>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</si>
  <si>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</si>
  <si>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</si>
  <si>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</si>
  <si>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</si>
  <si>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</si>
  <si>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</si>
  <si>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</si>
  <si>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</si>
  <si>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</si>
  <si>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</si>
  <si>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</si>
  <si>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</si>
  <si>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</si>
  <si>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</si>
  <si>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</si>
  <si>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</si>
  <si>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</si>
  <si>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</si>
  <si>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</si>
  <si>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</si>
  <si>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</si>
  <si>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</si>
  <si>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</si>
  <si>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</si>
  <si>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</si>
  <si>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</si>
  <si>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</si>
  <si>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</si>
  <si>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</si>
  <si>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</si>
  <si>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</si>
  <si>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</si>
  <si>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</si>
  <si>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</si>
  <si>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</si>
  <si>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</si>
  <si>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</si>
  <si>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</si>
  <si>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</si>
  <si>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</si>
  <si>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</si>
  <si>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</si>
  <si>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</si>
  <si>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</si>
  <si>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</si>
  <si>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</si>
  <si>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</si>
  <si>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</si>
  <si>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</si>
  <si>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</si>
  <si>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</si>
  <si>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</si>
  <si>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</si>
  <si>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</si>
  <si>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</si>
  <si>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</si>
  <si>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</si>
  <si>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</si>
  <si>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</si>
  <si>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</si>
  <si>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</si>
  <si>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</si>
  <si>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</si>
  <si>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</si>
  <si>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</si>
  <si>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</si>
  <si>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</si>
  <si>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</si>
  <si>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</si>
  <si>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</si>
  <si>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</si>
  <si>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</si>
  <si>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</si>
  <si>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</si>
  <si>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</si>
  <si>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</si>
  <si>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</si>
  <si>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</si>
  <si>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</si>
  <si>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</si>
  <si>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</si>
  <si>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</si>
  <si>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</si>
  <si>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</si>
  <si>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</si>
  <si>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</si>
  <si>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</si>
  <si>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</si>
  <si>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</si>
  <si>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</si>
  <si>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</si>
  <si>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</si>
  <si>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</si>
  <si>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</si>
  <si>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</si>
  <si>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</si>
  <si>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</si>
  <si>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</si>
  <si>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</si>
  <si>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</si>
  <si>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</si>
  <si>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</si>
  <si>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</si>
  <si>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</si>
  <si>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</si>
  <si>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</si>
  <si>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</si>
  <si>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</si>
  <si>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</si>
  <si>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</si>
  <si>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</si>
  <si>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</si>
  <si>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</si>
  <si>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</si>
  <si>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</si>
  <si>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</si>
  <si>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</si>
  <si>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</si>
  <si>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</si>
  <si>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</si>
  <si>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</si>
  <si>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</si>
  <si>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</si>
  <si>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</si>
  <si>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</si>
  <si>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</si>
  <si>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</si>
  <si>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</si>
  <si>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</si>
  <si>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</si>
  <si>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</si>
  <si>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</si>
  <si>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</si>
  <si>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</si>
  <si>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</si>
  <si>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</si>
  <si>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</si>
  <si>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</si>
  <si>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</si>
  <si>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</si>
  <si>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</si>
  <si>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</si>
  <si>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</si>
  <si>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</si>
  <si>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</si>
  <si>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</si>
  <si>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</si>
  <si>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</si>
  <si>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</si>
  <si>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</si>
  <si>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</si>
  <si>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</si>
  <si>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</si>
  <si>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</si>
  <si>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</si>
  <si>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</si>
  <si>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</si>
  <si>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</si>
  <si>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</si>
  <si>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</si>
  <si>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</si>
  <si>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</si>
  <si>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</si>
  <si>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</si>
  <si>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</si>
  <si>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</si>
  <si>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</si>
  <si>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</si>
  <si>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</si>
  <si>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</si>
  <si>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</si>
  <si>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</si>
  <si>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</si>
  <si>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</si>
  <si>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</si>
  <si>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</si>
  <si>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</si>
  <si>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</si>
  <si>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</si>
  <si>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</si>
  <si>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</si>
  <si>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</si>
  <si>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</si>
  <si>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</si>
  <si>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</si>
  <si>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</si>
  <si>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</si>
  <si>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</si>
  <si>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</si>
  <si>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</si>
  <si>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</si>
  <si>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</si>
  <si>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</si>
  <si>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</si>
  <si>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</si>
  <si>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</si>
  <si>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</si>
  <si>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</si>
  <si>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</si>
  <si>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</si>
  <si>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</si>
  <si>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</si>
  <si>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</si>
  <si>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</si>
  <si>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</si>
  <si>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</si>
  <si>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</si>
  <si>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</si>
  <si>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</si>
  <si>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</si>
  <si>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</si>
  <si>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</si>
  <si>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</si>
  <si>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</si>
  <si>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</si>
  <si>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</si>
  <si>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</si>
  <si>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</si>
  <si>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</si>
  <si>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</si>
  <si>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</si>
  <si>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</si>
  <si>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</si>
  <si>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</si>
  <si>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</si>
  <si>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</si>
  <si>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</si>
  <si>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</si>
  <si>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</si>
  <si>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</si>
  <si>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</si>
  <si>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</si>
  <si>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</si>
  <si>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</si>
  <si>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</si>
  <si>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</si>
  <si>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</si>
  <si>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</si>
  <si>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</si>
  <si>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</si>
  <si>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</si>
  <si>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</si>
  <si>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</si>
  <si>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</si>
  <si>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</si>
  <si>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</si>
  <si>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</si>
  <si>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</si>
  <si>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</si>
  <si>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</si>
  <si>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</si>
  <si>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</si>
  <si>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</si>
  <si>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</si>
  <si>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</si>
  <si>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</si>
  <si>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</si>
  <si>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</si>
  <si>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</si>
  <si>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</si>
  <si>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</si>
  <si>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</si>
  <si>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</si>
  <si>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</si>
  <si>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</si>
  <si>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</si>
  <si>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</si>
  <si>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</si>
  <si>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</si>
  <si>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</si>
  <si>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</si>
  <si>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</si>
  <si>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</si>
  <si>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</si>
  <si>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</si>
  <si>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</si>
  <si>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</si>
  <si>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</si>
  <si>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</si>
  <si>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</si>
  <si>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</si>
  <si>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</si>
  <si>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</si>
  <si>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</si>
  <si>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</si>
  <si>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</si>
  <si>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</si>
  <si>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</si>
  <si>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</si>
  <si>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</si>
  <si>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</si>
  <si>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</si>
  <si>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</si>
  <si>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</si>
  <si>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</si>
  <si>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</si>
  <si>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</si>
  <si>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</si>
  <si>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</si>
  <si>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</si>
  <si>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</si>
  <si>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</si>
  <si>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</si>
  <si>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</si>
  <si>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</si>
  <si>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</si>
  <si>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</si>
  <si>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</si>
  <si>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</si>
  <si>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</si>
  <si>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</si>
  <si>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</si>
  <si>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</si>
  <si>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</si>
  <si>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</si>
  <si>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</si>
  <si>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</si>
  <si>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</si>
  <si>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</si>
  <si>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</si>
  <si>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</si>
  <si>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</si>
  <si>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</si>
  <si>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</si>
  <si>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</si>
  <si>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</si>
  <si>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</si>
  <si>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</si>
  <si>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</si>
  <si>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</si>
  <si>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</si>
  <si>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</si>
  <si>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</si>
  <si>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</si>
  <si>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</si>
  <si>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</si>
  <si>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</si>
  <si>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</si>
  <si>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</si>
  <si>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</si>
  <si>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</si>
  <si>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</si>
  <si>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</si>
  <si>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</si>
  <si>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</si>
  <si>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</si>
  <si>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</si>
  <si>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</si>
  <si>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</si>
  <si>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</si>
  <si>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</si>
  <si>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</si>
  <si>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</si>
  <si>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</si>
  <si>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</si>
  <si>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</si>
  <si>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</si>
  <si>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</si>
  <si>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</si>
  <si>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</si>
  <si>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</si>
  <si>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</si>
  <si>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</si>
  <si>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</si>
  <si>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</si>
  <si>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</si>
  <si>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</si>
  <si>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</si>
  <si>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</si>
  <si>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</si>
  <si>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</si>
  <si>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</si>
  <si>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</si>
  <si>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</si>
  <si>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</si>
  <si>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</si>
  <si>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</si>
  <si>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</si>
  <si>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</si>
  <si>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</si>
  <si>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</si>
  <si>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</si>
  <si>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</si>
  <si>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</si>
  <si>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</si>
  <si>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</si>
  <si>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</si>
  <si>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</si>
  <si>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</si>
  <si>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</si>
  <si>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</si>
  <si>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</si>
  <si>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</si>
  <si>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</si>
  <si>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</si>
  <si>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</si>
  <si>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</si>
  <si>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</si>
  <si>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</si>
  <si>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</si>
  <si>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</si>
  <si>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</si>
  <si>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</si>
  <si>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</si>
  <si>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</si>
  <si>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</si>
  <si>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</si>
  <si>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</si>
  <si>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</si>
  <si>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</si>
  <si>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</si>
  <si>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</si>
  <si>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</si>
  <si>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</si>
  <si>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</si>
  <si>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</si>
  <si>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</si>
  <si>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</si>
  <si>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</si>
  <si>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</si>
  <si>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</si>
  <si>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</si>
  <si>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</si>
  <si>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</si>
  <si>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</si>
  <si>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</si>
  <si>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</si>
  <si>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</si>
  <si>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</si>
  <si>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</si>
  <si>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</si>
  <si>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</si>
  <si>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</si>
  <si>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</si>
  <si>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</si>
  <si>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</si>
  <si>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</si>
  <si>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</si>
  <si>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</si>
  <si>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</si>
  <si>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</si>
  <si>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</si>
  <si>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</si>
  <si>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</si>
  <si>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</si>
  <si>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</si>
  <si>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</si>
  <si>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</si>
  <si>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</si>
  <si>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</si>
  <si>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</si>
  <si>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</si>
  <si>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</si>
  <si>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</si>
  <si>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</si>
  <si>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</si>
  <si>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</si>
  <si>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</si>
  <si>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</si>
  <si>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</si>
  <si>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</si>
  <si>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</si>
  <si>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</si>
  <si>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</si>
  <si>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</si>
  <si>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</si>
  <si>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</si>
  <si>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</si>
  <si>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</si>
  <si>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</si>
  <si>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</si>
  <si>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</si>
  <si>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</si>
  <si>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</si>
  <si>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</si>
  <si>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</si>
  <si>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</si>
  <si>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</si>
  <si>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</si>
  <si>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</si>
  <si>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</si>
  <si>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</si>
  <si>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</si>
  <si>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</si>
  <si>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</si>
  <si>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</si>
  <si>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</si>
  <si>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</si>
  <si>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</si>
  <si>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</si>
  <si>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</si>
  <si>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</si>
  <si>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</si>
  <si>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</si>
  <si>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</si>
  <si>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</si>
  <si>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</si>
  <si>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</si>
  <si>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</si>
  <si>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</si>
  <si>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</si>
  <si>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</si>
  <si>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</si>
  <si>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</si>
  <si>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</si>
  <si>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</si>
  <si>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</si>
  <si>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</si>
  <si>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</si>
  <si>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</si>
  <si>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</si>
  <si>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</si>
  <si>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</si>
  <si>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</si>
  <si>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</si>
  <si>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</si>
  <si>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</si>
  <si>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</si>
  <si>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</si>
  <si>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</si>
  <si>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</si>
  <si>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</si>
  <si>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</si>
  <si>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</si>
  <si>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</si>
  <si>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</si>
  <si>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</si>
  <si>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</si>
  <si>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</si>
  <si>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</si>
  <si>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</si>
  <si>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</si>
  <si>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</si>
  <si>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</si>
  <si>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</si>
  <si>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</si>
  <si>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</si>
  <si>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</si>
  <si>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</si>
  <si>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</si>
  <si>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</si>
  <si>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</si>
  <si>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</si>
  <si>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</si>
  <si>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</si>
  <si>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</si>
  <si>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</si>
  <si>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</si>
  <si>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</si>
  <si>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</si>
  <si>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</si>
  <si>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</si>
  <si>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</si>
  <si>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</si>
  <si>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</si>
  <si>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</si>
  <si>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</si>
  <si>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</si>
  <si>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</si>
  <si>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</si>
  <si>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</si>
  <si>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</si>
  <si>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</si>
  <si>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</si>
  <si>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</si>
  <si>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</si>
  <si>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</si>
  <si>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</si>
  <si>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</si>
  <si>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</si>
  <si>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</si>
  <si>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</si>
  <si>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</si>
  <si>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</si>
  <si>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</si>
  <si>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</si>
  <si>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</si>
  <si>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</si>
  <si>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</si>
  <si>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</si>
  <si>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</si>
  <si>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</si>
  <si>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</si>
  <si>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</si>
  <si>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</si>
  <si>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</si>
  <si>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</si>
  <si>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</si>
  <si>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</si>
  <si>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</si>
  <si>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</si>
  <si>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</si>
  <si>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</si>
  <si>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</si>
  <si>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</si>
  <si>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</si>
  <si>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</si>
  <si>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</si>
  <si>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</si>
  <si>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</si>
  <si>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</si>
  <si>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</si>
  <si>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</si>
  <si>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</si>
  <si>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</si>
  <si>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</si>
  <si>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</si>
  <si>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</si>
  <si>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</si>
  <si>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</si>
  <si>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</si>
  <si>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</si>
  <si>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</si>
  <si>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</si>
  <si>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</si>
  <si>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</si>
  <si>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</si>
  <si>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</si>
  <si>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</si>
  <si>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</si>
  <si>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</si>
  <si>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</si>
  <si>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</si>
  <si>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</si>
  <si>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</si>
  <si>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</si>
  <si>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</si>
  <si>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</si>
  <si>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</si>
  <si>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</si>
  <si>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</si>
  <si>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</si>
  <si>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</si>
  <si>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</si>
  <si>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</si>
  <si>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</si>
  <si>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</si>
  <si>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</si>
  <si>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</si>
  <si>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</si>
  <si>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</si>
  <si>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</si>
  <si>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</si>
  <si>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</si>
  <si>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</si>
  <si>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</si>
  <si>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</si>
  <si>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</si>
  <si>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</si>
  <si>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</si>
  <si>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</si>
  <si>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</si>
  <si>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</si>
  <si>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</si>
  <si>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</si>
  <si>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</si>
  <si>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</si>
  <si>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</si>
  <si>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</si>
  <si>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</si>
  <si>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</si>
  <si>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</si>
  <si>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</si>
  <si>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</si>
  <si>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</si>
  <si>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</si>
  <si>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</si>
  <si>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</si>
  <si>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</si>
  <si>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</si>
  <si>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</si>
  <si>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</si>
  <si>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</si>
  <si>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</si>
  <si>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</si>
  <si>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</si>
  <si>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</si>
  <si>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</si>
  <si>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</si>
  <si>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</si>
  <si>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</si>
  <si>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</si>
  <si>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</si>
  <si>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</si>
  <si>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</si>
  <si>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</si>
  <si>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</si>
  <si>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</si>
  <si>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</si>
  <si>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</si>
  <si>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</si>
  <si>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</si>
  <si>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</si>
  <si>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</si>
  <si>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</si>
  <si>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</si>
  <si>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</si>
  <si>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</si>
  <si>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</si>
  <si>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</si>
  <si>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</si>
  <si>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</si>
  <si>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</si>
  <si>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</si>
  <si>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</si>
  <si>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</si>
  <si>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</si>
  <si>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</si>
  <si>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</si>
  <si>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</si>
  <si>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</si>
  <si>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</si>
  <si>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</si>
  <si>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</si>
  <si>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</si>
  <si>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</si>
  <si>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</si>
  <si>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</si>
  <si>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</si>
  <si>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</si>
  <si>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</si>
  <si>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</si>
  <si>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</si>
  <si>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</si>
  <si>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</si>
  <si>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</si>
  <si>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</si>
  <si>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</si>
  <si>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</si>
  <si>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</si>
  <si>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</si>
  <si>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</si>
  <si>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</si>
  <si>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</si>
  <si>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</si>
  <si>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</si>
  <si>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</si>
  <si>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</si>
  <si>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</si>
  <si>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</si>
  <si>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</si>
  <si>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</si>
  <si>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</si>
  <si>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</si>
  <si>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</si>
  <si>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</si>
  <si>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</si>
  <si>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</si>
  <si>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</si>
  <si>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</si>
  <si>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</si>
  <si>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</si>
  <si>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</si>
  <si>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</si>
  <si>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</si>
  <si>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</si>
  <si>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</si>
  <si>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</si>
  <si>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</si>
  <si>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</si>
  <si>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</si>
  <si>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</si>
  <si>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</si>
  <si>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</si>
  <si>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</si>
  <si>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</si>
  <si>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</si>
  <si>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</si>
  <si>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</si>
  <si>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</si>
  <si>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</si>
  <si>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</si>
  <si>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</si>
  <si>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</si>
  <si>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</si>
  <si>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</si>
  <si>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</si>
  <si>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</si>
  <si>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</si>
  <si>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</si>
  <si>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</si>
  <si>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</si>
  <si>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</si>
  <si>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</si>
  <si>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</si>
  <si>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</si>
  <si>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</si>
  <si>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</si>
  <si>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</si>
  <si>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</si>
  <si>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</si>
  <si>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</si>
  <si>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</si>
  <si>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</si>
  <si>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</si>
  <si>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</si>
  <si>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</si>
  <si>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</si>
  <si>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</si>
  <si>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</si>
  <si>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</si>
  <si>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</si>
  <si>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</si>
  <si>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</si>
  <si>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</si>
  <si>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</si>
  <si>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</si>
  <si>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</si>
  <si>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</si>
  <si>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</si>
  <si>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</si>
  <si>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</si>
  <si>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</si>
  <si>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</si>
  <si>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</si>
  <si>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</si>
  <si>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</si>
  <si>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</si>
  <si>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</si>
  <si>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</si>
  <si>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</si>
  <si>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</si>
  <si>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</si>
  <si>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</si>
  <si>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</si>
  <si>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</si>
  <si>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</si>
  <si>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</si>
  <si>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</si>
  <si>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</si>
  <si>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</si>
  <si>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</si>
  <si>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</si>
  <si>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</si>
  <si>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</si>
  <si>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</si>
  <si>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</si>
  <si>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</si>
  <si>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</si>
  <si>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</si>
  <si>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</si>
  <si>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</si>
  <si>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</si>
  <si>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</si>
  <si>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</si>
  <si>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</si>
  <si>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</si>
  <si>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</si>
  <si>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</si>
  <si>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</si>
  <si>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</si>
  <si>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</si>
  <si>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</si>
  <si>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</si>
  <si>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</si>
  <si>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</si>
  <si>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</si>
  <si>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</si>
  <si>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</si>
  <si>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</si>
  <si>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</si>
  <si>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</si>
  <si>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</si>
  <si>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</si>
  <si>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</si>
  <si>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</si>
  <si>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</si>
  <si>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</si>
  <si>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</si>
  <si>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</si>
  <si>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</si>
  <si>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</si>
  <si>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</si>
  <si>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</si>
  <si>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</si>
  <si>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</si>
  <si>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</si>
  <si>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</si>
  <si>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</si>
  <si>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</si>
  <si>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</si>
  <si>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</si>
  <si>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</si>
  <si>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</si>
  <si>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</si>
  <si>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</si>
  <si>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</si>
  <si>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</si>
  <si>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</si>
  <si>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</si>
  <si>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</si>
  <si>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</si>
  <si>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</si>
  <si>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</si>
  <si>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</si>
  <si>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</si>
  <si>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</si>
  <si>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</si>
  <si>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</si>
  <si>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</si>
  <si>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</si>
  <si>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</si>
  <si>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</si>
  <si>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</si>
  <si>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</si>
  <si>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</si>
  <si>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</si>
  <si>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</si>
  <si>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</si>
  <si>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</si>
  <si>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</si>
  <si>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</si>
  <si>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</si>
  <si>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</si>
  <si>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</si>
  <si>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</si>
  <si>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</si>
  <si>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</si>
  <si>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</si>
  <si>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</si>
  <si>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</si>
  <si>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</si>
  <si>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</si>
  <si>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</si>
  <si>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</si>
  <si>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</si>
  <si>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</si>
  <si>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</si>
  <si>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</si>
  <si>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</si>
  <si>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</si>
  <si>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</si>
  <si>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</si>
  <si>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</si>
  <si>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</si>
  <si>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</si>
  <si>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</si>
  <si>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</si>
  <si>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</si>
  <si>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</si>
  <si>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</si>
  <si>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</si>
  <si>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</si>
  <si>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</si>
  <si>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</si>
  <si>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</si>
  <si>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</si>
  <si>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</si>
  <si>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</si>
  <si>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</si>
  <si>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</si>
  <si>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</si>
  <si>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</si>
  <si>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</si>
  <si>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</si>
  <si>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</si>
  <si>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</si>
  <si>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</si>
  <si>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</si>
  <si>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</si>
  <si>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</si>
  <si>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</si>
  <si>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</si>
  <si>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</si>
  <si>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</si>
  <si>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</si>
  <si>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</si>
  <si>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</si>
  <si>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</si>
  <si>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</si>
  <si>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</si>
  <si>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</si>
  <si>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</si>
  <si>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</si>
  <si>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</si>
  <si>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</si>
  <si>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</si>
  <si>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</si>
  <si>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</si>
  <si>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</si>
  <si>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</si>
  <si>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</si>
  <si>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</si>
  <si>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</si>
  <si>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</si>
  <si>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</si>
  <si>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</si>
  <si>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</si>
  <si>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</si>
  <si>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</si>
  <si>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</si>
  <si>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</si>
  <si>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</si>
  <si>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</si>
  <si>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</si>
  <si>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</si>
  <si>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</si>
  <si>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</si>
  <si>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</si>
  <si>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</si>
  <si>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</si>
  <si>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</si>
  <si>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</si>
  <si>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</si>
  <si>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</si>
  <si>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</si>
  <si>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</si>
  <si>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</si>
  <si>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</si>
  <si>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</si>
  <si>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</si>
  <si>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</si>
  <si>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</si>
  <si>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</si>
  <si>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</si>
  <si>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</si>
  <si>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</si>
  <si>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</si>
  <si>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</si>
  <si>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</si>
  <si>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</si>
  <si>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</si>
  <si>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</si>
  <si>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</si>
  <si>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</si>
  <si>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</si>
  <si>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</si>
  <si>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</si>
  <si>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</si>
  <si>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</si>
  <si>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</si>
  <si>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</si>
  <si>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</si>
  <si>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</si>
  <si>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</si>
  <si>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</si>
  <si>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</si>
  <si>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</si>
  <si>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</si>
  <si>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</si>
  <si>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</si>
  <si>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</si>
  <si>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</si>
  <si>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</si>
  <si>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</si>
  <si>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</si>
  <si>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</si>
  <si>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</si>
  <si>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</si>
  <si>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</si>
  <si>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</si>
  <si>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</si>
  <si>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</si>
  <si>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</si>
  <si>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</si>
  <si>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</si>
  <si>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</si>
  <si>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</si>
  <si>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</si>
  <si>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</si>
  <si>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</si>
  <si>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</si>
  <si>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</si>
  <si>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</si>
  <si>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</si>
  <si>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</si>
  <si>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</si>
  <si>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</si>
  <si>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</si>
  <si>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</si>
  <si>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</si>
  <si>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</si>
  <si>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</si>
  <si>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</si>
  <si>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</si>
  <si>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</si>
  <si>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</si>
  <si>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</si>
  <si>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</si>
  <si>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</si>
  <si>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</si>
  <si>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</si>
  <si>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</si>
  <si>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</si>
  <si>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</si>
  <si>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</si>
  <si>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</si>
  <si>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</si>
  <si>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</si>
  <si>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</si>
  <si>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</si>
  <si>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</si>
  <si>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</si>
  <si>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</si>
  <si>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</si>
  <si>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</si>
  <si>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</si>
  <si>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</si>
  <si>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</si>
  <si>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</si>
  <si>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</si>
  <si>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</si>
  <si>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</si>
  <si>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</si>
  <si>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</si>
  <si>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</si>
  <si>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</si>
  <si>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</si>
  <si>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</si>
  <si>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</si>
  <si>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</si>
  <si>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</si>
  <si>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</si>
  <si>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</si>
  <si>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</si>
  <si>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</si>
  <si>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</si>
  <si>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</si>
  <si>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</si>
  <si>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</si>
  <si>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</si>
  <si>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</si>
  <si>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</si>
  <si>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</si>
  <si>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</si>
  <si>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</si>
  <si>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</si>
  <si>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</si>
  <si>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</si>
  <si>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</si>
  <si>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</si>
  <si>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</si>
  <si>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</si>
  <si>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</si>
  <si>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</si>
  <si>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</si>
  <si>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</si>
  <si>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</si>
  <si>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</si>
  <si>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</si>
  <si>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</si>
  <si>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</si>
  <si>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</si>
  <si>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</si>
  <si>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</si>
  <si>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</si>
  <si>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</si>
  <si>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</si>
  <si>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</si>
  <si>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</si>
  <si>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</si>
  <si>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</si>
  <si>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</si>
  <si>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</si>
  <si>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</si>
  <si>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</si>
  <si>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</si>
  <si>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</si>
  <si>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</si>
  <si>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</si>
  <si>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</si>
  <si>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</si>
  <si>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</si>
  <si>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</si>
  <si>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</si>
  <si>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</si>
  <si>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</si>
  <si>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</si>
  <si>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</si>
  <si>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</si>
  <si>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</si>
  <si>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</si>
  <si>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</si>
  <si>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</si>
  <si>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</si>
  <si>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</si>
  <si>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</si>
  <si>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</si>
  <si>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</si>
  <si>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</si>
  <si>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</si>
  <si>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</si>
  <si>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</si>
  <si>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</si>
  <si>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</si>
  <si>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</si>
  <si>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</si>
  <si>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</si>
  <si>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</si>
  <si>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</si>
  <si>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</si>
  <si>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</si>
  <si>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</si>
  <si>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</si>
  <si>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</si>
  <si>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</si>
  <si>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</si>
  <si>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</si>
  <si>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</si>
  <si>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</si>
  <si>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</si>
  <si>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</si>
  <si>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</si>
  <si>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</si>
  <si>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</si>
  <si>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</si>
  <si>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</si>
  <si>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</si>
  <si>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</si>
  <si>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</si>
  <si>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</si>
  <si>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</si>
  <si>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</si>
  <si>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</si>
  <si>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</si>
  <si>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</si>
  <si>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</si>
  <si>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</si>
  <si>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</si>
  <si>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</si>
  <si>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</si>
  <si>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</si>
  <si>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</si>
  <si>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</si>
  <si>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</si>
  <si>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</si>
  <si>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</si>
  <si>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</si>
  <si>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</si>
  <si>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</si>
  <si>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</si>
  <si>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</si>
  <si>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</si>
  <si>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</si>
  <si>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</si>
  <si>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</si>
  <si>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</si>
  <si>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</si>
  <si>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</si>
  <si>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</si>
  <si>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</si>
  <si>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</si>
  <si>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</si>
  <si>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</si>
  <si>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</si>
  <si>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</si>
  <si>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</si>
  <si>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</si>
  <si>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</si>
  <si>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</si>
  <si>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</si>
  <si>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</si>
  <si>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</si>
  <si>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</si>
  <si>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</si>
  <si>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</si>
  <si>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</si>
  <si>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</si>
  <si>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</si>
  <si>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</si>
  <si>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</si>
  <si>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</si>
  <si>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</si>
  <si>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</si>
  <si>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</si>
  <si>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</si>
  <si>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</si>
  <si>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</si>
  <si>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</si>
  <si>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</si>
  <si>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</si>
  <si>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</si>
  <si>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</si>
  <si>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</si>
  <si>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</si>
  <si>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</si>
  <si>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</si>
  <si>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</si>
  <si>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</si>
  <si>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</si>
  <si>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</si>
  <si>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</si>
  <si>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</si>
  <si>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</si>
  <si>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</si>
  <si>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</si>
  <si>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</si>
  <si>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</si>
  <si>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</si>
  <si>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</si>
  <si>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</si>
  <si>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</si>
  <si>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</si>
  <si>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</si>
  <si>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</si>
  <si>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</si>
  <si>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</si>
  <si>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</si>
  <si>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</si>
  <si>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</si>
  <si>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</si>
  <si>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</si>
  <si>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</si>
  <si>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</si>
  <si>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</si>
  <si>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</si>
  <si>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</si>
  <si>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</si>
  <si>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</si>
  <si>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</si>
  <si>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</si>
  <si>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</si>
  <si>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</si>
  <si>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</si>
  <si>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</si>
  <si>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</si>
  <si>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</si>
  <si>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</si>
  <si>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</si>
  <si>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</si>
  <si>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</si>
  <si>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</si>
  <si>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</si>
  <si>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</si>
  <si>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</si>
  <si>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</si>
  <si>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</si>
  <si>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</si>
  <si>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</si>
  <si>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</si>
  <si>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</si>
  <si>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</si>
  <si>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</si>
  <si>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</si>
  <si>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</si>
  <si>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</si>
  <si>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</si>
  <si>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</si>
  <si>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</si>
  <si>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</si>
  <si>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</si>
  <si>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</si>
  <si>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</si>
  <si>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</si>
  <si>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</si>
  <si>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</si>
  <si>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</si>
  <si>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</si>
  <si>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</si>
  <si>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</si>
  <si>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</si>
  <si>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</si>
  <si>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</si>
  <si>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</si>
  <si>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</si>
  <si>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</si>
  <si>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</si>
  <si>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</si>
  <si>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</si>
  <si>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</si>
  <si>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</si>
  <si>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</si>
  <si>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</si>
  <si>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</si>
  <si>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</si>
  <si>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</si>
  <si>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</si>
  <si>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</si>
  <si>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</si>
  <si>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</si>
  <si>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</si>
  <si>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</si>
  <si>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</si>
  <si>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</si>
  <si>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</si>
  <si>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</si>
  <si>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</si>
  <si>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</si>
  <si>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</si>
  <si>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</si>
  <si>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</si>
  <si>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</si>
  <si>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</si>
  <si>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</si>
  <si>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</si>
  <si>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</si>
  <si>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</si>
  <si>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</si>
  <si>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</si>
  <si>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</si>
  <si>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</si>
  <si>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</si>
  <si>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</si>
  <si>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</si>
  <si>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</si>
  <si>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</si>
  <si>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</si>
  <si>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</si>
  <si>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</si>
  <si>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</si>
  <si>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</si>
  <si>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</si>
  <si>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</si>
  <si>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</si>
  <si>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</si>
  <si>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</si>
  <si>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</si>
  <si>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</si>
  <si>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</si>
  <si>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</si>
  <si>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</si>
  <si>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</si>
  <si>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</si>
  <si>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</si>
  <si>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</si>
  <si>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</si>
  <si>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</si>
  <si>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</si>
  <si>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</si>
  <si>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</si>
  <si>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</si>
  <si>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</si>
  <si>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</si>
  <si>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</si>
  <si>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</si>
  <si>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</si>
  <si>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</si>
  <si>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</si>
  <si>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</si>
  <si>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</si>
  <si>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</si>
  <si>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</si>
  <si>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</si>
  <si>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</si>
  <si>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</si>
  <si>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</si>
  <si>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</si>
  <si>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</si>
  <si>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</si>
  <si>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</si>
  <si>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</si>
  <si>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</si>
  <si>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</si>
  <si>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</si>
  <si>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</si>
  <si>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</si>
  <si>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</si>
  <si>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</si>
  <si>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</si>
  <si>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</si>
  <si>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</si>
  <si>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</si>
  <si>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</si>
  <si>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</si>
  <si>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</si>
  <si>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</si>
  <si>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</si>
  <si>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</si>
  <si>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</si>
  <si>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</si>
  <si>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</si>
  <si>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</si>
  <si>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</si>
  <si>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</si>
  <si>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</si>
  <si>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</si>
  <si>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</si>
  <si>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</si>
  <si>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</si>
  <si>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</si>
  <si>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</si>
  <si>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</si>
  <si>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</si>
  <si>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</si>
  <si>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</si>
  <si>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</si>
  <si>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</si>
  <si>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</si>
  <si>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</si>
  <si>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</si>
  <si>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</si>
  <si>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</si>
  <si>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</si>
  <si>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</si>
  <si>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</si>
  <si>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</si>
  <si>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</si>
  <si>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</si>
  <si>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</si>
  <si>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</si>
  <si>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</si>
  <si>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</si>
  <si>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</si>
  <si>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</si>
  <si>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</si>
  <si>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</si>
  <si>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</si>
  <si>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</si>
  <si>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</si>
  <si>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</si>
  <si>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</si>
  <si>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</si>
  <si>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</si>
  <si>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</si>
  <si>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</si>
  <si>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</si>
  <si>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</si>
  <si>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</si>
  <si>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</si>
  <si>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</si>
  <si>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</si>
  <si>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</si>
  <si>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</si>
  <si>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</si>
  <si>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</si>
  <si>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</si>
  <si>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</si>
  <si>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</si>
  <si>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</si>
  <si>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</si>
  <si>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</si>
  <si>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</si>
  <si>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</si>
  <si>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</si>
  <si>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</si>
  <si>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</si>
  <si>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</si>
  <si>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</si>
  <si>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</si>
  <si>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</si>
  <si>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</si>
  <si>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</si>
  <si>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</si>
  <si>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</si>
  <si>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</si>
  <si>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</si>
  <si>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</si>
  <si>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</si>
  <si>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</si>
  <si>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</si>
  <si>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</si>
  <si>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</si>
  <si>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</si>
  <si>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</si>
  <si>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</si>
  <si>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</si>
  <si>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</si>
  <si>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</si>
  <si>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</si>
  <si>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</si>
  <si>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</si>
  <si>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</si>
  <si>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</si>
  <si>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</si>
  <si>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</si>
  <si>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</si>
  <si>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</si>
  <si>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</si>
  <si>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</si>
  <si>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</si>
  <si>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</si>
  <si>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</si>
  <si>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</si>
  <si>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</si>
  <si>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</si>
  <si>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</si>
  <si>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</si>
  <si>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</si>
  <si>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</si>
  <si>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</si>
  <si>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</si>
  <si>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</si>
  <si>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</si>
  <si>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</si>
  <si>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</si>
  <si>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</si>
  <si>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</si>
  <si>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</si>
  <si>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</si>
  <si>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</si>
  <si>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</si>
  <si>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</si>
  <si>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</si>
  <si>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</si>
  <si>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</si>
  <si>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</si>
  <si>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</si>
  <si>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</si>
  <si>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</si>
  <si>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</si>
  <si>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</si>
  <si>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</si>
  <si>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</si>
  <si>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</si>
  <si>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</si>
  <si>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</si>
  <si>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</si>
  <si>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</si>
  <si>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</si>
  <si>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</si>
  <si>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</si>
  <si>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</si>
  <si>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</si>
  <si>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</si>
  <si>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</si>
  <si>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</si>
  <si>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</si>
  <si>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</si>
  <si>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</si>
  <si>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</si>
  <si>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</si>
  <si>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</si>
  <si>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</si>
  <si>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</si>
  <si>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</si>
  <si>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</si>
  <si>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</si>
  <si>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</si>
  <si>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</si>
  <si>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</si>
  <si>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</si>
  <si>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</si>
  <si>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</si>
  <si>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</si>
  <si>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</si>
  <si>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</si>
  <si>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</si>
  <si>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</si>
  <si>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</si>
  <si>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</si>
  <si>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</si>
  <si>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</si>
  <si>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</si>
  <si>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</si>
  <si>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</si>
  <si>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</si>
  <si>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</si>
  <si>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</si>
  <si>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</si>
  <si>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</si>
  <si>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</si>
  <si>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</si>
  <si>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</si>
  <si>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</si>
  <si>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</si>
  <si>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</si>
  <si>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</si>
  <si>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</si>
  <si>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</si>
  <si>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</si>
  <si>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</si>
  <si>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</si>
  <si>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</si>
  <si>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</si>
  <si>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</si>
  <si>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</si>
  <si>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</si>
  <si>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</si>
  <si>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</si>
  <si>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</si>
  <si>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</si>
  <si>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</si>
  <si>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</si>
  <si>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</si>
  <si>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</si>
  <si>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</si>
  <si>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</si>
  <si>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</si>
  <si>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</si>
  <si>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</si>
  <si>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</si>
  <si>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</si>
  <si>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</si>
  <si>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</si>
  <si>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</si>
  <si>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</si>
  <si>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</si>
  <si>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</si>
  <si>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</si>
  <si>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</si>
  <si>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</si>
  <si>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</si>
  <si>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</si>
  <si>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</si>
  <si>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</si>
  <si>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</si>
  <si>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</si>
  <si>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</si>
  <si>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</si>
  <si>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</si>
  <si>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</si>
  <si>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</si>
  <si>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</si>
  <si>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</si>
  <si>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</si>
  <si>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</si>
  <si>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</si>
  <si>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</si>
  <si>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</si>
  <si>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</si>
  <si>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</si>
  <si>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</si>
  <si>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</si>
  <si>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</si>
  <si>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</si>
  <si>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</si>
  <si>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</si>
  <si>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</si>
  <si>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</si>
  <si>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</si>
  <si>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</si>
  <si>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</si>
  <si>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</si>
  <si>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</si>
  <si>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</si>
  <si>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</si>
  <si>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</si>
  <si>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</si>
  <si>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</si>
  <si>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</si>
  <si>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</si>
  <si>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</si>
  <si>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</si>
  <si>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</si>
  <si>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</si>
  <si>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</si>
  <si>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</si>
  <si>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</si>
  <si>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</si>
  <si>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</si>
  <si>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</si>
  <si>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</si>
  <si>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</si>
  <si>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</si>
  <si>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</si>
  <si>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</si>
  <si>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</si>
  <si>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</si>
  <si>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</si>
  <si>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</si>
  <si>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</si>
  <si>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</si>
  <si>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</si>
  <si>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</si>
  <si>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</si>
  <si>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</si>
  <si>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</si>
  <si>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</si>
  <si>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</si>
  <si>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</si>
  <si>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</si>
  <si>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</si>
  <si>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</si>
  <si>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</si>
  <si>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</si>
  <si>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</si>
  <si>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</si>
  <si>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</si>
  <si>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</si>
  <si>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</si>
  <si>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</si>
  <si>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</si>
  <si>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</si>
  <si>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</si>
  <si>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</si>
  <si>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</si>
  <si>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</si>
  <si>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</si>
  <si>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</si>
  <si>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</si>
  <si>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</si>
  <si>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</si>
  <si>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</si>
  <si>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</si>
  <si>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</si>
  <si>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</si>
  <si>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</si>
  <si>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</si>
  <si>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</si>
  <si>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</si>
  <si>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</si>
  <si>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</si>
  <si>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</si>
  <si>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</si>
  <si>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</si>
  <si>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</si>
  <si>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</si>
  <si>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</si>
  <si>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</si>
  <si>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</si>
  <si>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</si>
  <si>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</si>
  <si>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</si>
  <si>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</si>
  <si>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</si>
  <si>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</si>
  <si>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</si>
  <si>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</si>
  <si>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</si>
  <si>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</si>
  <si>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</si>
  <si>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</si>
  <si>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</si>
  <si>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</si>
  <si>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</si>
  <si>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</si>
  <si>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</si>
  <si>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</si>
  <si>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</si>
  <si>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</si>
  <si>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</si>
  <si>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</si>
  <si>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</si>
  <si>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</si>
  <si>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</si>
  <si>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</si>
  <si>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</si>
  <si>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</si>
  <si>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</si>
  <si>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</si>
  <si>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</si>
  <si>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</si>
  <si>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</si>
  <si>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</si>
  <si>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</si>
  <si>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</si>
  <si>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</si>
  <si>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</si>
  <si>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</si>
  <si>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</si>
  <si>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</si>
  <si>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</si>
  <si>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</si>
  <si>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</si>
  <si>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</si>
  <si>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</si>
  <si>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</si>
  <si>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</si>
  <si>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</si>
  <si>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</si>
  <si>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</si>
  <si>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</si>
  <si>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</si>
  <si>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</si>
  <si>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</si>
  <si>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</si>
  <si>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</si>
  <si>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</si>
  <si>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</si>
  <si>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</si>
  <si>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</si>
  <si>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</si>
  <si>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</si>
  <si>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</si>
  <si>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</si>
  <si>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</si>
  <si>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</si>
  <si>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</si>
  <si>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</si>
  <si>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</si>
  <si>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</si>
  <si>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</si>
  <si>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</si>
  <si>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</si>
  <si>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</si>
  <si>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</si>
  <si>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</si>
  <si>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</si>
  <si>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</si>
  <si>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</si>
  <si>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</si>
  <si>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</si>
  <si>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</si>
  <si>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</si>
  <si>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</si>
  <si>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</si>
  <si>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</si>
  <si>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</si>
  <si>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</si>
  <si>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</si>
  <si>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</si>
  <si>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</si>
  <si>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</si>
  <si>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</si>
  <si>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</si>
  <si>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</si>
  <si>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</si>
  <si>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</si>
  <si>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</si>
  <si>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</si>
  <si>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</si>
  <si>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</si>
  <si>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</si>
  <si>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</si>
  <si>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</si>
  <si>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</si>
  <si>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</si>
  <si>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</si>
  <si>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</si>
  <si>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</si>
  <si>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</si>
  <si>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</si>
  <si>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</si>
  <si>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</si>
  <si>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</si>
  <si>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</si>
  <si>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</si>
  <si>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</si>
  <si>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</si>
  <si>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</si>
  <si>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</si>
  <si>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</si>
  <si>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</si>
  <si>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</si>
  <si>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</si>
  <si>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</si>
  <si>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</si>
  <si>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</si>
  <si>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</si>
  <si>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</si>
  <si>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</si>
  <si>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</si>
  <si>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</si>
  <si>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</si>
  <si>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</si>
  <si>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</si>
  <si>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</si>
  <si>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</si>
  <si>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</si>
  <si>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</si>
  <si>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</si>
  <si>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</si>
  <si>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</si>
  <si>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</si>
  <si>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</si>
  <si>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</si>
  <si>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</si>
  <si>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</si>
  <si>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</si>
  <si>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</si>
  <si>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</si>
  <si>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</si>
  <si>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</si>
  <si>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</si>
  <si>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</si>
  <si>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</si>
  <si>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</si>
  <si>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</si>
  <si>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</si>
  <si>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</si>
  <si>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</si>
  <si>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</si>
  <si>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</si>
  <si>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</si>
  <si>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</si>
  <si>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</si>
  <si>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</si>
  <si>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</si>
  <si>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</si>
  <si>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</si>
  <si>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</si>
  <si>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</si>
  <si>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</si>
  <si>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</si>
  <si>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</si>
  <si>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</si>
  <si>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</si>
  <si>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</si>
  <si>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</si>
  <si>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</si>
  <si>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</si>
  <si>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</si>
  <si>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</si>
  <si>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</si>
  <si>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</si>
  <si>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</si>
  <si>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</si>
  <si>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</si>
  <si>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</si>
  <si>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</si>
  <si>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</si>
  <si>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</si>
  <si>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</si>
  <si>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</si>
  <si>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</si>
  <si>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</si>
  <si>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</si>
  <si>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</si>
  <si>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</si>
  <si>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</si>
  <si>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</si>
  <si>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</si>
  <si>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</si>
  <si>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</si>
  <si>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</si>
  <si>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</si>
  <si>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</si>
  <si>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</si>
  <si>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</si>
  <si>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</si>
  <si>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</si>
  <si>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</si>
  <si>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</si>
  <si>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</si>
  <si>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</si>
  <si>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</si>
  <si>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</si>
  <si>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</si>
  <si>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</si>
  <si>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</si>
  <si>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</si>
  <si>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</si>
  <si>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</si>
  <si>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</si>
  <si>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</si>
  <si>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</si>
  <si>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</si>
  <si>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</si>
  <si>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</si>
  <si>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</si>
  <si>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</si>
  <si>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</si>
  <si>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</si>
  <si>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</si>
  <si>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</si>
  <si>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</si>
  <si>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</si>
  <si>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</si>
  <si>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</si>
  <si>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</si>
  <si>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</si>
  <si>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</si>
  <si>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</si>
  <si>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</si>
  <si>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</si>
  <si>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</si>
  <si>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</si>
  <si>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</si>
  <si>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</si>
  <si>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</si>
  <si>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</si>
  <si>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</si>
  <si>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</si>
  <si>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</si>
  <si>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</si>
  <si>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</si>
  <si>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</si>
  <si>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</si>
  <si>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</si>
  <si>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</si>
  <si>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</si>
  <si>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</si>
  <si>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</si>
  <si>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</si>
  <si>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</si>
  <si>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</si>
  <si>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</si>
  <si>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</si>
  <si>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</si>
  <si>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</si>
  <si>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</si>
  <si>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</si>
  <si>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</si>
  <si>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</si>
  <si>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</si>
  <si>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</si>
  <si>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</si>
  <si>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</si>
  <si>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</si>
  <si>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</si>
  <si>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</si>
  <si>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</si>
  <si>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</si>
  <si>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</si>
  <si>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</si>
  <si>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</si>
  <si>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</si>
  <si>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</si>
  <si>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</si>
  <si>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</si>
  <si>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</si>
  <si>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</si>
  <si>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</si>
  <si>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</si>
  <si>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</si>
  <si>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</si>
  <si>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</si>
  <si>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</si>
  <si>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</si>
  <si>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</si>
  <si>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</si>
  <si>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</si>
  <si>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</si>
  <si>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</si>
  <si>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</si>
  <si>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</si>
  <si>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</si>
  <si>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</si>
  <si>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</si>
  <si>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</si>
  <si>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</si>
  <si>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</si>
  <si>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</si>
  <si>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</si>
  <si>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</si>
  <si>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</si>
  <si>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</si>
  <si>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</si>
  <si>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</si>
  <si>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</si>
  <si>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</si>
  <si>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</si>
  <si>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</si>
  <si>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</si>
  <si>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</si>
  <si>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</si>
  <si>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</si>
  <si>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</si>
  <si>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</si>
  <si>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</si>
  <si>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</si>
  <si>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</si>
  <si>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</si>
  <si>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</si>
  <si>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</si>
  <si>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</si>
  <si>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</si>
  <si>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</si>
  <si>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</si>
  <si>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</si>
  <si>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</si>
  <si>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</si>
  <si>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</si>
  <si>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</si>
  <si>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</si>
  <si>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</si>
  <si>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</si>
  <si>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</si>
  <si>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</si>
  <si>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</si>
  <si>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</si>
  <si>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</si>
  <si>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</si>
  <si>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</si>
  <si>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</si>
  <si>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</si>
  <si>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</si>
  <si>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</si>
  <si>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</si>
  <si>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</si>
  <si>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</si>
  <si>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</si>
  <si>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</si>
  <si>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</si>
  <si>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</si>
  <si>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</si>
  <si>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</si>
  <si>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</si>
  <si>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</si>
  <si>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</si>
  <si>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</si>
  <si>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</si>
  <si>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</si>
  <si>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</si>
  <si>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</si>
  <si>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</si>
  <si>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</si>
  <si>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</si>
  <si>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</si>
  <si>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</si>
  <si>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</si>
  <si>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</si>
  <si>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</si>
  <si>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</si>
  <si>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</si>
  <si>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</si>
  <si>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</si>
  <si>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</si>
  <si>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</si>
  <si>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</si>
  <si>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</si>
  <si>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</si>
  <si>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</si>
  <si>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</si>
  <si>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</si>
  <si>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</si>
  <si>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</si>
  <si>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</si>
  <si>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</si>
  <si>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</si>
  <si>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</si>
  <si>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</si>
  <si>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</si>
  <si>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</si>
  <si>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</si>
  <si>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</si>
  <si>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</si>
  <si>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</si>
  <si>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</si>
  <si>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</si>
  <si>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</si>
  <si>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</si>
  <si>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</si>
  <si>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</si>
  <si>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</si>
  <si>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</si>
  <si>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</si>
  <si>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</si>
  <si>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</si>
  <si>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</si>
  <si>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</si>
  <si>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</si>
  <si>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</si>
  <si>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</si>
  <si>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</si>
  <si>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</si>
  <si>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</si>
  <si>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</si>
  <si>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</si>
  <si>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</si>
  <si>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</si>
  <si>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</si>
  <si>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</si>
  <si>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</si>
  <si>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</si>
  <si>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</si>
  <si>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</si>
  <si>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</si>
  <si>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</si>
  <si>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</si>
  <si>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</si>
  <si>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</si>
  <si>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</si>
  <si>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</si>
  <si>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</si>
  <si>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</si>
  <si>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</si>
  <si>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</si>
  <si>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</si>
  <si>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</si>
  <si>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</si>
  <si>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</si>
  <si>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</si>
  <si>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</si>
  <si>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</si>
  <si>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</si>
  <si>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</si>
  <si>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</si>
  <si>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</si>
  <si>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</si>
  <si>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</si>
  <si>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</si>
  <si>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</si>
  <si>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</si>
  <si>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</si>
  <si>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</si>
  <si>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</si>
  <si>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</si>
  <si>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</si>
  <si>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</si>
  <si>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</si>
  <si>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</si>
  <si>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</si>
  <si>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</si>
  <si>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</si>
  <si>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</si>
  <si>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</si>
  <si>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</si>
  <si>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</si>
  <si>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</si>
  <si>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</si>
  <si>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</si>
  <si>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</si>
  <si>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</si>
  <si>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</si>
  <si>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</si>
  <si>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</si>
  <si>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</si>
  <si>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</si>
  <si>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</si>
  <si>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</si>
  <si>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</si>
  <si>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</si>
  <si>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</si>
  <si>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</si>
  <si>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</si>
  <si>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</si>
  <si>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</si>
  <si>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</si>
  <si>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</si>
  <si>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</si>
  <si>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</si>
  <si>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</si>
  <si>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</si>
  <si>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</si>
  <si>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</si>
  <si>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</si>
  <si>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</si>
  <si>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</si>
  <si>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</si>
  <si>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</si>
  <si>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</si>
  <si>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</si>
  <si>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</si>
  <si>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</si>
  <si>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</si>
  <si>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</si>
  <si>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</si>
  <si>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</si>
  <si>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</si>
  <si>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</si>
  <si>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</si>
  <si>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</si>
  <si>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</si>
  <si>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</si>
  <si>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</si>
  <si>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</si>
  <si>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</si>
  <si>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</si>
  <si>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</si>
  <si>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</si>
  <si>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</si>
  <si>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</si>
  <si>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</si>
  <si>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</si>
  <si>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</si>
  <si>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</si>
  <si>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</si>
  <si>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</si>
  <si>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</si>
  <si>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</si>
  <si>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</si>
  <si>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</si>
  <si>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</si>
  <si>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</si>
  <si>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</si>
  <si>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</si>
  <si>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</si>
  <si>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</si>
  <si>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</si>
  <si>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</si>
  <si>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</si>
  <si>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</si>
  <si>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</si>
  <si>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</si>
  <si>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</si>
  <si>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</si>
  <si>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</si>
  <si>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</si>
  <si>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</si>
  <si>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</si>
  <si>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</si>
  <si>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</si>
  <si>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</si>
  <si>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</si>
  <si>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</si>
  <si>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</si>
  <si>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</si>
  <si>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</si>
  <si>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</si>
  <si>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</si>
  <si>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</si>
  <si>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</si>
  <si>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</si>
  <si>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</si>
  <si>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</si>
  <si>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</si>
  <si>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</si>
  <si>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</si>
  <si>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</si>
  <si>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</si>
  <si>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</si>
  <si>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</si>
  <si>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</si>
  <si>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</si>
  <si>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</si>
  <si>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</si>
  <si>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</si>
  <si>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</si>
  <si>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</si>
  <si>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</si>
  <si>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</si>
  <si>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</si>
  <si>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</si>
  <si>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</si>
  <si>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</si>
  <si>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</si>
  <si>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</si>
  <si>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</si>
  <si>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</si>
  <si>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</si>
  <si>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</si>
  <si>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</si>
  <si>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</si>
  <si>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</si>
  <si>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</si>
  <si>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</si>
  <si>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</si>
  <si>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</si>
  <si>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</si>
  <si>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</si>
  <si>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</si>
  <si>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</si>
  <si>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</si>
  <si>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</si>
  <si>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</si>
  <si>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</si>
  <si>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</si>
  <si>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</si>
  <si>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</si>
  <si>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</si>
  <si>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</si>
  <si>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</si>
  <si>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</si>
  <si>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</si>
  <si>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</si>
  <si>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</si>
  <si>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</si>
  <si>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</si>
  <si>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</si>
  <si>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</si>
  <si>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</si>
  <si>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</si>
  <si>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</si>
  <si>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</si>
  <si>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</si>
  <si>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</si>
  <si>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</si>
  <si>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</si>
  <si>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</si>
  <si>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</si>
  <si>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</si>
  <si>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</si>
  <si>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</si>
  <si>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</si>
  <si>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</si>
  <si>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</si>
  <si>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</si>
  <si>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</si>
  <si>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</si>
  <si>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</si>
  <si>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</si>
  <si>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</si>
  <si>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</si>
  <si>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</si>
  <si>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</si>
  <si>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</si>
  <si>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</si>
  <si>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</si>
  <si>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</si>
  <si>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</si>
  <si>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</si>
  <si>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</si>
  <si>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</si>
  <si>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</si>
  <si>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</si>
  <si>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</si>
  <si>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</si>
  <si>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</si>
  <si>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</si>
  <si>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</si>
  <si>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</si>
  <si>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</si>
  <si>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</si>
  <si>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</si>
  <si>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</si>
  <si>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</si>
  <si>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</si>
  <si>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</si>
  <si>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</si>
  <si>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</si>
  <si>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</si>
  <si>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</si>
  <si>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</si>
  <si>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</si>
  <si>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</si>
  <si>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</si>
  <si>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</si>
  <si>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</si>
  <si>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</si>
  <si>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</si>
  <si>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</si>
  <si>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</si>
  <si>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</si>
  <si>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</si>
  <si>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</si>
  <si>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</si>
  <si>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</si>
  <si>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</si>
  <si>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</si>
  <si>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</si>
  <si>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</si>
  <si>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</si>
  <si>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</si>
  <si>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</si>
  <si>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</si>
  <si>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</si>
  <si>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</si>
  <si>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</si>
  <si>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</si>
  <si>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</si>
  <si>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</si>
  <si>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</si>
  <si>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</si>
  <si>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</si>
  <si>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</si>
  <si>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</si>
  <si>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</si>
  <si>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</si>
  <si>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</si>
  <si>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</si>
  <si>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</si>
  <si>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</si>
  <si>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</si>
  <si>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</si>
  <si>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</si>
  <si>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</si>
  <si>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</si>
  <si>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</si>
  <si>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</si>
  <si>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</si>
  <si>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</si>
  <si>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</si>
  <si>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</si>
  <si>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</si>
  <si>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</si>
  <si>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</si>
  <si>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</si>
  <si>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</si>
  <si>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</si>
  <si>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</si>
  <si>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</si>
  <si>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</si>
  <si>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</si>
  <si>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</si>
  <si>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</si>
  <si>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</si>
  <si>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</si>
  <si>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</si>
  <si>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</si>
  <si>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</si>
  <si>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</si>
  <si>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</si>
  <si>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</si>
  <si>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</si>
  <si>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</si>
  <si>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</si>
  <si>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</si>
  <si>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</si>
  <si>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</si>
  <si>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</si>
  <si>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</si>
  <si>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</si>
  <si>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</si>
  <si>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</si>
  <si>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</si>
  <si>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</si>
  <si>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</si>
  <si>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</si>
  <si>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</si>
  <si>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</si>
  <si>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</si>
  <si>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</si>
  <si>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</si>
  <si>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</si>
  <si>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</si>
  <si>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</si>
  <si>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</si>
  <si>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</si>
  <si>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</si>
  <si>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</si>
  <si>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</si>
  <si>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</si>
  <si>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</si>
  <si>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</si>
  <si>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</si>
  <si>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</si>
  <si>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</si>
  <si>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</si>
  <si>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</si>
  <si>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</si>
  <si>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</si>
  <si>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</si>
  <si>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</si>
  <si>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</si>
  <si>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</si>
  <si>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</si>
  <si>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</si>
  <si>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</si>
  <si>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</si>
  <si>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</si>
  <si>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</si>
  <si>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</si>
  <si>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</si>
  <si>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</si>
  <si>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</si>
  <si>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</si>
  <si>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</si>
  <si>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</si>
  <si>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</si>
  <si>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</si>
  <si>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</si>
  <si>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</si>
  <si>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</si>
  <si>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</si>
  <si>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</si>
  <si>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</si>
  <si>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</si>
  <si>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</si>
  <si>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</si>
  <si>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</si>
  <si>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</si>
  <si>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</si>
  <si>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</si>
  <si>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</si>
  <si>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</si>
  <si>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</si>
  <si>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</si>
  <si>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</si>
  <si>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</si>
  <si>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</si>
  <si>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</si>
  <si>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</si>
  <si>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</si>
  <si>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</si>
  <si>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</si>
  <si>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</si>
  <si>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</si>
  <si>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</si>
  <si>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</si>
  <si>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</si>
  <si>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</si>
  <si>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</si>
  <si>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</si>
  <si>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</si>
  <si>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</si>
  <si>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</si>
  <si>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</si>
  <si>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</si>
  <si>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</si>
  <si>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</si>
  <si>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</si>
  <si>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</si>
  <si>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</si>
  <si>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</si>
  <si>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</si>
  <si>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</si>
  <si>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</si>
  <si>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</si>
  <si>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</si>
  <si>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</si>
  <si>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</si>
  <si>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</si>
  <si>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</si>
  <si>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</si>
  <si>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</si>
  <si>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</si>
  <si>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</si>
  <si>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</si>
  <si>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</si>
  <si>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</si>
  <si>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</si>
  <si>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</si>
  <si>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</si>
  <si>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</si>
  <si>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</si>
  <si>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</si>
  <si>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</si>
  <si>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</si>
  <si>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</si>
  <si>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</si>
  <si>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</si>
  <si>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</si>
  <si>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</si>
  <si>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</si>
  <si>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</si>
  <si>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</si>
  <si>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</si>
  <si>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</si>
  <si>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</si>
  <si>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</si>
  <si>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</si>
  <si>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</si>
  <si>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</si>
  <si>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</si>
  <si>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</si>
  <si>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</si>
  <si>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</si>
  <si>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</si>
  <si>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</si>
  <si>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</si>
  <si>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</si>
  <si>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</si>
  <si>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</si>
  <si>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</si>
  <si>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</si>
  <si>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</si>
  <si>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</si>
  <si>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</si>
  <si>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</si>
  <si>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</si>
  <si>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</si>
  <si>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</si>
  <si>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</si>
  <si>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</si>
  <si>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</si>
  <si>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</si>
  <si>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</si>
  <si>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</si>
  <si>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</si>
  <si>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</si>
  <si>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</si>
  <si>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</si>
  <si>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</si>
  <si>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</si>
  <si>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</si>
  <si>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</si>
  <si>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</si>
  <si>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</si>
  <si>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</si>
  <si>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</si>
  <si>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</si>
  <si>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</si>
  <si>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</si>
  <si>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</si>
  <si>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</si>
  <si>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</si>
  <si>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</si>
  <si>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</si>
  <si>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</si>
  <si>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</si>
  <si>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</si>
  <si>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</si>
  <si>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</si>
  <si>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</si>
  <si>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</si>
  <si>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</si>
  <si>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</si>
  <si>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</si>
  <si>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</si>
  <si>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</si>
  <si>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</si>
  <si>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</si>
  <si>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</si>
  <si>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</si>
  <si>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</si>
  <si>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</si>
  <si>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</si>
  <si>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</si>
  <si>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</si>
  <si>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</si>
  <si>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</si>
  <si>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</si>
  <si>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</si>
  <si>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</si>
  <si>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</si>
  <si>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</si>
  <si>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</si>
  <si>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</si>
  <si>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</si>
  <si>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</si>
  <si>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</si>
  <si>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</si>
  <si>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</si>
  <si>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</si>
  <si>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</si>
  <si>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</si>
  <si>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</si>
  <si>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</si>
  <si>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</si>
  <si>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</si>
  <si>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</si>
  <si>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</si>
  <si>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</si>
  <si>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</si>
  <si>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</si>
  <si>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</si>
  <si>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</si>
  <si>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</si>
  <si>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</si>
  <si>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</si>
  <si>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</si>
  <si>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</si>
  <si>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</si>
  <si>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</si>
  <si>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</si>
  <si>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</si>
  <si>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</si>
  <si>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</si>
  <si>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</si>
  <si>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</si>
  <si>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</si>
  <si>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</si>
  <si>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</si>
  <si>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</si>
  <si>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</si>
  <si>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</si>
  <si>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</si>
  <si>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</si>
  <si>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</si>
  <si>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</si>
  <si>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</si>
  <si>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</si>
  <si>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</si>
  <si>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</si>
  <si>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</si>
  <si>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</si>
  <si>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</si>
  <si>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</si>
  <si>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</si>
  <si>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</si>
  <si>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</si>
  <si>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</si>
  <si>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</si>
  <si>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</si>
  <si>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</si>
  <si>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</si>
  <si>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</si>
  <si>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</si>
  <si>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</si>
  <si>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</si>
  <si>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</si>
  <si>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</si>
  <si>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</si>
  <si>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</si>
  <si>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</si>
  <si>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</si>
  <si>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</si>
  <si>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</si>
  <si>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</si>
  <si>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</si>
  <si>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</si>
  <si>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</si>
  <si>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</si>
  <si>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</si>
  <si>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</si>
  <si>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</si>
  <si>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</si>
  <si>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</si>
  <si>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</si>
  <si>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</si>
  <si>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</si>
  <si>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</si>
  <si>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</si>
  <si>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</si>
  <si>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</si>
  <si>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</si>
  <si>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</si>
  <si>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</si>
  <si>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</si>
  <si>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</si>
  <si>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</si>
  <si>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</si>
  <si>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</si>
  <si>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</si>
  <si>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</si>
  <si>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</si>
  <si>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</si>
  <si>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</si>
  <si>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</si>
  <si>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</si>
  <si>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</si>
  <si>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</si>
  <si>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</si>
  <si>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</si>
  <si>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</si>
  <si>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</si>
  <si>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</si>
  <si>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</si>
  <si>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</si>
  <si>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</si>
  <si>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</si>
  <si>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</si>
  <si>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</si>
  <si>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</si>
  <si>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</si>
  <si>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</si>
  <si>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</si>
  <si>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</si>
  <si>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</si>
  <si>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</si>
  <si>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</si>
  <si>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</si>
  <si>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</si>
  <si>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</si>
  <si>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</si>
  <si>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</si>
  <si>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</si>
  <si>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</si>
  <si>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</si>
  <si>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</si>
  <si>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</si>
  <si>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</si>
  <si>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</si>
  <si>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</si>
  <si>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</si>
  <si>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</si>
  <si>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</si>
  <si>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</si>
  <si>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</si>
  <si>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</si>
  <si>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</si>
  <si>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</si>
  <si>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</si>
  <si>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</si>
  <si>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</si>
  <si>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</si>
  <si>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</si>
  <si>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</si>
  <si>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</si>
  <si>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</si>
  <si>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</si>
  <si>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</si>
  <si>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</si>
  <si>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</si>
  <si>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</si>
  <si>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</si>
  <si>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</si>
  <si>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</si>
  <si>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</si>
  <si>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</si>
  <si>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</si>
  <si>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</si>
  <si>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</si>
  <si>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</si>
  <si>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</si>
  <si>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</si>
  <si>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</si>
  <si>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</si>
  <si>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</si>
  <si>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</si>
  <si>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</si>
  <si>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</si>
  <si>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</si>
  <si>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</si>
  <si>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</si>
  <si>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</si>
  <si>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</si>
  <si>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</si>
  <si>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</si>
  <si>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</si>
  <si>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</si>
  <si>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</si>
  <si>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</si>
  <si>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</si>
  <si>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</si>
  <si>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</si>
  <si>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</si>
  <si>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</si>
  <si>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</si>
  <si>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</si>
  <si>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</si>
  <si>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</si>
  <si>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</si>
  <si>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</si>
  <si>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</si>
  <si>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</si>
  <si>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</si>
  <si>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</si>
  <si>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</si>
  <si>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</si>
  <si>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</si>
  <si>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</si>
  <si>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</si>
  <si>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</si>
  <si>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</si>
  <si>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</si>
  <si>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</si>
  <si>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</si>
  <si>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</si>
  <si>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</si>
  <si>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</si>
  <si>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</si>
  <si>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</si>
  <si>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</si>
  <si>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</si>
  <si>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</si>
  <si>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</si>
  <si>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</si>
  <si>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</si>
  <si>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</si>
  <si>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</si>
  <si>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</si>
  <si>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</si>
  <si>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</si>
  <si>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</si>
  <si>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</si>
  <si>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</si>
  <si>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</si>
  <si>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</si>
  <si>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</si>
  <si>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</si>
  <si>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</si>
  <si>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</si>
  <si>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</si>
  <si>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</si>
  <si>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</si>
  <si>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</si>
  <si>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</si>
  <si>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</si>
  <si>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</si>
  <si>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</si>
  <si>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</si>
  <si>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</si>
  <si>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</si>
  <si>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</si>
  <si>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</si>
  <si>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</si>
  <si>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</si>
  <si>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</si>
  <si>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</si>
  <si>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</si>
  <si>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</si>
  <si>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</si>
  <si>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</si>
  <si>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</si>
  <si>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</si>
  <si>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</si>
  <si>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</si>
  <si>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</si>
  <si>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</si>
  <si>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</si>
  <si>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</si>
  <si>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</si>
  <si>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</si>
  <si>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</si>
  <si>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</si>
  <si>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</si>
  <si>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</si>
  <si>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</si>
  <si>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</si>
  <si>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</si>
  <si>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</si>
  <si>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</si>
  <si>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</si>
  <si>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</si>
  <si>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</si>
  <si>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</si>
  <si>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</si>
  <si>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</si>
  <si>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</si>
  <si>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</si>
  <si>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</si>
  <si>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</si>
  <si>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</si>
  <si>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</si>
  <si>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</si>
  <si>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</si>
  <si>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</si>
  <si>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</si>
  <si>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</si>
  <si>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</si>
  <si>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</si>
  <si>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</si>
  <si>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</si>
  <si>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</si>
  <si>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</si>
  <si>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</si>
  <si>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</si>
  <si>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</si>
  <si>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</si>
  <si>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</si>
  <si>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</si>
  <si>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</si>
  <si>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</si>
  <si>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</si>
  <si>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</si>
  <si>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</si>
  <si>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</si>
  <si>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</si>
  <si>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</si>
  <si>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</si>
  <si>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</si>
  <si>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</si>
  <si>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</si>
  <si>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</si>
  <si>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</si>
  <si>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</si>
  <si>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</si>
  <si>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</si>
  <si>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</si>
  <si>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</si>
  <si>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</si>
  <si>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</si>
  <si>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</si>
  <si>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</si>
  <si>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</si>
  <si>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</si>
  <si>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</si>
  <si>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</si>
  <si>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</si>
  <si>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</si>
  <si>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</si>
  <si>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</si>
  <si>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</si>
  <si>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</si>
  <si>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</si>
  <si>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</si>
  <si>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</si>
  <si>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</si>
  <si>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</si>
  <si>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</si>
  <si>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</si>
  <si>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</si>
  <si>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</si>
  <si>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</si>
  <si>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</si>
  <si>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</si>
  <si>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</si>
  <si>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</si>
  <si>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</si>
  <si>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</si>
  <si>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</si>
  <si>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</si>
  <si>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</si>
  <si>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</si>
  <si>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</si>
  <si>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</si>
  <si>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</si>
  <si>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</si>
  <si>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</si>
  <si>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</si>
  <si>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</si>
  <si>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</si>
  <si>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</si>
  <si>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</si>
  <si>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</si>
  <si>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</si>
  <si>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</si>
  <si>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</si>
  <si>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</si>
  <si>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</si>
  <si>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</si>
  <si>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</si>
  <si>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</si>
  <si>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</si>
  <si>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</si>
  <si>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</si>
  <si>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</si>
  <si>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</si>
  <si>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</si>
  <si>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</si>
  <si>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</si>
  <si>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</si>
  <si>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</si>
  <si>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</si>
  <si>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</si>
  <si>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</si>
  <si>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</si>
  <si>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</si>
  <si>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</si>
  <si>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</si>
  <si>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</si>
  <si>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</si>
  <si>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</si>
  <si>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</si>
  <si>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</si>
  <si>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</si>
  <si>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</si>
  <si>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</si>
  <si>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</si>
  <si>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</si>
  <si>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</si>
  <si>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</si>
  <si>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</si>
  <si>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</si>
  <si>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</si>
  <si>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</si>
  <si>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</si>
  <si>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</si>
  <si>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</si>
  <si>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</si>
  <si>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</si>
  <si>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</si>
  <si>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</si>
  <si>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</si>
  <si>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</si>
  <si>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</si>
  <si>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</si>
  <si>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</si>
  <si>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</si>
  <si>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</si>
  <si>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</si>
  <si>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</si>
  <si>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</si>
  <si>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</si>
  <si>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</si>
  <si>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</si>
  <si>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</si>
  <si>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</si>
  <si>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</si>
  <si>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</si>
  <si>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</si>
  <si>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</si>
  <si>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</si>
  <si>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</si>
  <si>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</si>
  <si>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</si>
  <si>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</si>
  <si>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</si>
  <si>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</si>
  <si>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</si>
  <si>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</si>
  <si>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</si>
  <si>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</si>
  <si>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</si>
  <si>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</si>
  <si>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</si>
  <si>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</si>
  <si>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</si>
  <si>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</si>
  <si>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</si>
  <si>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</si>
  <si>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</si>
  <si>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</si>
  <si>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</si>
  <si>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</si>
  <si>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</si>
  <si>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</si>
  <si>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</si>
  <si>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</si>
  <si>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</si>
  <si>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</si>
  <si>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</si>
  <si>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</si>
  <si>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</si>
  <si>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</si>
  <si>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</si>
  <si>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</si>
  <si>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</si>
  <si>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</si>
  <si>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</si>
  <si>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</si>
  <si>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</si>
  <si>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</si>
  <si>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</si>
  <si>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</si>
  <si>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</si>
  <si>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</si>
  <si>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</si>
  <si>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</si>
  <si>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</si>
  <si>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</si>
  <si>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</si>
  <si>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</si>
  <si>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</si>
  <si>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</si>
  <si>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</si>
  <si>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</si>
  <si>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</si>
  <si>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</si>
  <si>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</si>
  <si>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</si>
  <si>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</si>
  <si>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</si>
  <si>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</si>
  <si>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</si>
  <si>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</si>
  <si>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</si>
  <si>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</si>
  <si>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</si>
  <si>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</si>
  <si>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</si>
  <si>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</si>
  <si>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</si>
  <si>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</si>
  <si>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</si>
  <si>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</si>
  <si>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</si>
  <si>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</si>
  <si>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</si>
  <si>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</si>
  <si>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</si>
  <si>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</si>
  <si>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</si>
  <si>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</si>
  <si>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</si>
  <si>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</si>
  <si>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</si>
  <si>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</si>
  <si>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</si>
  <si>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</si>
  <si>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</si>
  <si>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</si>
  <si>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</si>
  <si>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</si>
  <si>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</si>
  <si>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</si>
  <si>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</si>
  <si>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</si>
  <si>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</si>
  <si>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</si>
  <si>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</si>
  <si>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</si>
  <si>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</si>
  <si>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</si>
  <si>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</si>
  <si>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</si>
  <si>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</si>
  <si>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</si>
  <si>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</si>
  <si>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</si>
  <si>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</si>
  <si>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</si>
  <si>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</si>
  <si>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</si>
  <si>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</si>
  <si>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</si>
  <si>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</si>
  <si>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</si>
  <si>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</si>
  <si>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</si>
  <si>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</si>
  <si>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</si>
  <si>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</si>
  <si>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</si>
  <si>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</si>
  <si>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</si>
  <si>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</si>
  <si>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</si>
  <si>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</si>
  <si>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</si>
  <si>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</si>
  <si>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</si>
  <si>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</si>
  <si>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</si>
  <si>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</si>
  <si>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</si>
  <si>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</si>
  <si>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</si>
  <si>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</si>
  <si>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</si>
  <si>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</si>
  <si>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</si>
  <si>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</si>
  <si>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</si>
  <si>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</si>
  <si>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</si>
  <si>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</si>
  <si>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</si>
  <si>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</si>
  <si>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</si>
  <si>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</si>
  <si>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</si>
  <si>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</si>
  <si>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</si>
  <si>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</si>
  <si>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</si>
  <si>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</si>
  <si>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</si>
  <si>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</si>
  <si>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</si>
  <si>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</si>
  <si>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</si>
  <si>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</si>
  <si>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</si>
  <si>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</si>
  <si>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</si>
  <si>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</si>
  <si>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</si>
  <si>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</si>
  <si>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</si>
  <si>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</si>
  <si>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</si>
  <si>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</si>
  <si>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</si>
  <si>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</si>
  <si>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</si>
  <si>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</si>
  <si>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</si>
  <si>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</si>
  <si>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</si>
  <si>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</si>
  <si>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</si>
  <si>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</si>
  <si>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</si>
  <si>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</si>
  <si>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</si>
  <si>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</si>
  <si>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</si>
  <si>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</si>
  <si>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</si>
  <si>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</si>
  <si>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</si>
  <si>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</si>
  <si>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</si>
  <si>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</si>
  <si>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</si>
  <si>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</si>
  <si>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</si>
  <si>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</si>
  <si>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</si>
  <si>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</si>
  <si>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</si>
  <si>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</si>
  <si>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</si>
  <si>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</si>
  <si>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</si>
  <si>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</si>
  <si>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</si>
  <si>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</si>
  <si>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</si>
  <si>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</si>
  <si>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</si>
  <si>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</si>
  <si>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</si>
  <si>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</si>
  <si>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</si>
  <si>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</si>
  <si>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</si>
  <si>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</si>
  <si>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</si>
  <si>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</si>
  <si>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</si>
  <si>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</si>
  <si>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</si>
  <si>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</si>
  <si>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</si>
  <si>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</si>
  <si>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</si>
  <si>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</si>
  <si>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</si>
  <si>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</si>
  <si>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</si>
  <si>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</si>
  <si>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</si>
  <si>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</si>
  <si>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</si>
  <si>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</si>
  <si>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</si>
  <si>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</si>
  <si>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</si>
  <si>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</si>
  <si>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</si>
  <si>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</si>
  <si>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</si>
  <si>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</si>
  <si>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</si>
  <si>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</si>
  <si>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</si>
  <si>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</si>
  <si>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</si>
  <si>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</si>
  <si>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</si>
  <si>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</si>
  <si>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</si>
  <si>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</si>
  <si>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</si>
  <si>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</si>
  <si>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</si>
  <si>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</si>
  <si>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</si>
  <si>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</si>
  <si>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</si>
  <si>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</si>
  <si>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</si>
  <si>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</si>
  <si>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</si>
  <si>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</si>
  <si>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</si>
  <si>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</si>
  <si>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</si>
  <si>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</si>
  <si>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</si>
  <si>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</si>
  <si>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</si>
  <si>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</si>
  <si>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</si>
  <si>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</si>
  <si>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</si>
  <si>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</si>
  <si>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</si>
  <si>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</si>
  <si>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</si>
  <si>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</si>
  <si>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</si>
  <si>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</si>
  <si>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</si>
  <si>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</si>
  <si>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</si>
  <si>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</si>
  <si>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</si>
  <si>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</si>
  <si>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</si>
  <si>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</si>
  <si>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</si>
  <si>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</si>
  <si>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</si>
  <si>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</si>
  <si>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</si>
  <si>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</si>
  <si>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</si>
  <si>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</si>
  <si>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</si>
  <si>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</si>
  <si>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</si>
  <si>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</si>
  <si>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</si>
  <si>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</si>
  <si>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</si>
  <si>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</si>
  <si>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</si>
  <si>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</si>
  <si>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</si>
  <si>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</si>
  <si>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</si>
  <si>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</si>
  <si>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</si>
  <si>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</si>
  <si>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</si>
  <si>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</si>
  <si>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</si>
  <si>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</si>
  <si>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</si>
  <si>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</si>
  <si>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</si>
  <si>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</si>
  <si>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</si>
  <si>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</si>
  <si>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</si>
  <si>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</si>
  <si>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</si>
  <si>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</si>
  <si>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</si>
  <si>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</si>
  <si>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</si>
  <si>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</si>
  <si>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</si>
  <si>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</si>
  <si>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</si>
  <si>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</si>
  <si>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</si>
  <si>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</si>
  <si>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</si>
  <si>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</si>
  <si>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</si>
  <si>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</si>
  <si>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</si>
  <si>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</si>
  <si>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</si>
  <si>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</si>
  <si>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</si>
  <si>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</si>
  <si>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</si>
  <si>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</si>
  <si>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</si>
  <si>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</si>
  <si>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</si>
  <si>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</si>
  <si>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</si>
  <si>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</si>
  <si>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</si>
  <si>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</si>
  <si>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</si>
  <si>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</si>
  <si>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</si>
  <si>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</si>
  <si>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</si>
  <si>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</si>
  <si>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</si>
  <si>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</si>
  <si>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</si>
  <si>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</si>
  <si>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</si>
  <si>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</si>
  <si>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</si>
  <si>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</si>
  <si>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</si>
  <si>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</si>
  <si>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</si>
  <si>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</si>
  <si>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</si>
  <si>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</si>
  <si>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</si>
  <si>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</si>
  <si>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</si>
  <si>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</si>
  <si>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</si>
  <si>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</si>
  <si>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</si>
  <si>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</si>
  <si>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</si>
  <si>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</si>
  <si>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</si>
  <si>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</si>
  <si>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</si>
  <si>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</si>
  <si>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</si>
  <si>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</si>
  <si>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</si>
  <si>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</si>
  <si>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</si>
  <si>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</si>
  <si>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</si>
  <si>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</si>
  <si>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</si>
  <si>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</si>
  <si>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</si>
  <si>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</si>
  <si>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</si>
  <si>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</si>
  <si>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</si>
  <si>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</si>
  <si>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</si>
  <si>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</si>
  <si>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</si>
  <si>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</si>
  <si>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</si>
  <si>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</si>
  <si>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</si>
  <si>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</si>
  <si>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</si>
  <si>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</si>
  <si>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</si>
  <si>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</si>
  <si>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</si>
  <si>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</si>
  <si>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</si>
  <si>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</si>
  <si>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</si>
  <si>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</si>
  <si>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</si>
  <si>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</si>
  <si>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</si>
  <si>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</si>
  <si>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</si>
  <si>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</si>
  <si>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</si>
  <si>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</si>
  <si>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</si>
  <si>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</si>
  <si>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</si>
  <si>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</si>
  <si>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</si>
  <si>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</si>
  <si>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</si>
  <si>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</si>
  <si>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</si>
  <si>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</si>
  <si>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</si>
  <si>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</si>
  <si>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</si>
  <si>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</si>
  <si>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</si>
  <si>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</si>
  <si>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</si>
  <si>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</si>
  <si>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</si>
  <si>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</si>
  <si>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</si>
  <si>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</si>
  <si>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</si>
  <si>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</si>
  <si>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</si>
  <si>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</si>
  <si>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</si>
  <si>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</si>
  <si>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</si>
  <si>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</si>
  <si>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</si>
  <si>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</si>
  <si>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</si>
  <si>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</si>
  <si>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</si>
  <si>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</si>
  <si>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</si>
  <si>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</si>
  <si>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</si>
  <si>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</si>
  <si>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</si>
  <si>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</si>
  <si>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</si>
  <si>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</si>
  <si>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</si>
  <si>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</si>
  <si>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</si>
  <si>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</si>
  <si>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</si>
  <si>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</si>
  <si>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</si>
  <si>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</si>
  <si>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</si>
  <si>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</si>
  <si>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</si>
  <si>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</si>
  <si>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</si>
  <si>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</si>
  <si>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</si>
  <si>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</si>
  <si>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</si>
  <si>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</si>
  <si>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</si>
  <si>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</si>
  <si>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</si>
  <si>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</si>
  <si>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</si>
  <si>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</si>
  <si>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</si>
  <si>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</si>
  <si>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</si>
  <si>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</si>
  <si>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</si>
  <si>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</si>
  <si>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</si>
  <si>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</si>
  <si>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</si>
  <si>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</si>
  <si>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</si>
  <si>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</si>
  <si>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</si>
  <si>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</si>
  <si>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</si>
  <si>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</si>
  <si>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</si>
  <si>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</si>
  <si>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</si>
  <si>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</si>
  <si>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</si>
  <si>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</si>
  <si>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</si>
  <si>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</si>
  <si>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</si>
  <si>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</si>
  <si>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</si>
  <si>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</si>
  <si>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</si>
  <si>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</si>
  <si>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</si>
  <si>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</si>
  <si>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</si>
  <si>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</si>
  <si>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</si>
  <si>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</si>
  <si>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</si>
  <si>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</si>
  <si>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</si>
  <si>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</si>
  <si>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</si>
  <si>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</si>
  <si>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</si>
  <si>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</si>
  <si>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</si>
  <si>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</si>
  <si>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</si>
  <si>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</si>
  <si>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</si>
  <si>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</si>
  <si>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</si>
  <si>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</si>
  <si>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</si>
  <si>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</si>
  <si>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</si>
  <si>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</si>
  <si>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</si>
  <si>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</si>
  <si>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</si>
  <si>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</si>
  <si>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</si>
  <si>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</si>
  <si>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</si>
  <si>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</si>
  <si>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</si>
  <si>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</si>
  <si>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</si>
  <si>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</si>
  <si>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</si>
  <si>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</si>
  <si>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</si>
  <si>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</si>
  <si>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</si>
  <si>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</si>
  <si>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</si>
  <si>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</si>
  <si>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</si>
  <si>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</si>
  <si>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</si>
  <si>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</si>
  <si>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</si>
  <si>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</si>
  <si>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</si>
  <si>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</si>
  <si>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</si>
  <si>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</si>
  <si>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</si>
  <si>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</si>
  <si>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</si>
  <si>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</si>
  <si>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</si>
  <si>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</si>
  <si>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</si>
  <si>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</si>
  <si>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</si>
  <si>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</si>
  <si>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</si>
  <si>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</si>
  <si>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</si>
  <si>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</si>
  <si>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</si>
  <si>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</si>
  <si>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</si>
  <si>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</si>
  <si>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</si>
  <si>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</si>
  <si>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</si>
  <si>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</si>
  <si>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</si>
  <si>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</si>
  <si>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</si>
  <si>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</si>
  <si>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</si>
  <si>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</si>
  <si>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</si>
  <si>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</si>
  <si>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</si>
  <si>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</si>
  <si>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</si>
  <si>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</si>
  <si>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</si>
  <si>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</si>
  <si>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</si>
  <si>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</si>
  <si>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</si>
  <si>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</si>
  <si>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</si>
  <si>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</si>
  <si>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</si>
  <si>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</si>
  <si>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</si>
  <si>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</si>
  <si>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</si>
  <si>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</si>
  <si>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</si>
  <si>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</si>
  <si>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</si>
  <si>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</si>
  <si>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</si>
  <si>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</si>
  <si>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</si>
  <si>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</si>
  <si>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</si>
  <si>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</si>
  <si>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</si>
  <si>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</si>
  <si>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</si>
  <si>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</si>
  <si>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</si>
  <si>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</si>
  <si>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</si>
  <si>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</si>
  <si>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</si>
  <si>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</si>
  <si>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</si>
  <si>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</si>
  <si>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</si>
  <si>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</si>
  <si>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</si>
  <si>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</si>
  <si>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</si>
  <si>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</si>
  <si>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</si>
  <si>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</si>
  <si>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</si>
  <si>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</si>
  <si>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</si>
  <si>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</si>
  <si>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</si>
  <si>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</si>
  <si>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</si>
  <si>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</si>
  <si>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</si>
  <si>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</si>
  <si>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</si>
  <si>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</si>
  <si>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</si>
  <si>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</si>
  <si>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</si>
  <si>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</si>
  <si>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</si>
  <si>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</si>
  <si>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</si>
  <si>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</si>
  <si>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</si>
  <si>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</si>
  <si>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</si>
  <si>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</si>
  <si>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</si>
  <si>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</si>
  <si>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</si>
  <si>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</si>
  <si>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</si>
  <si>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</si>
  <si>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</si>
  <si>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</si>
  <si>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</si>
  <si>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</si>
  <si>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</si>
  <si>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</si>
  <si>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</si>
  <si>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</si>
  <si>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</si>
  <si>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</si>
  <si>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</si>
  <si>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</si>
  <si>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</si>
  <si>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</si>
  <si>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</si>
  <si>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</si>
  <si>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</si>
  <si>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</si>
  <si>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</si>
  <si>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</si>
  <si>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</si>
  <si>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</si>
  <si>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</si>
  <si>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</si>
  <si>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</si>
  <si>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</si>
  <si>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</si>
  <si>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</si>
  <si>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</si>
  <si>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</si>
  <si>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</si>
  <si>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</si>
  <si>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</si>
  <si>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</si>
  <si>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</si>
  <si>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</si>
  <si>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</si>
  <si>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</si>
  <si>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</si>
  <si>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</si>
  <si>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</si>
  <si>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</si>
  <si>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</si>
  <si>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</si>
  <si>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</si>
  <si>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</si>
  <si>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</si>
  <si>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</si>
  <si>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</si>
  <si>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</si>
  <si>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</si>
  <si>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</si>
  <si>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</si>
  <si>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</si>
  <si>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</si>
  <si>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</si>
  <si>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</si>
  <si>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</si>
  <si>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</si>
  <si>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</si>
  <si>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</si>
  <si>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</si>
  <si>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</si>
  <si>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</si>
  <si>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</si>
  <si>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</si>
  <si>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</si>
  <si>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</si>
  <si>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</si>
  <si>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</si>
  <si>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</si>
  <si>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</si>
  <si>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</si>
  <si>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</si>
  <si>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</si>
  <si>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</si>
  <si>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</si>
  <si>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</si>
  <si>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</si>
  <si>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</si>
  <si>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</si>
  <si>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</si>
  <si>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</si>
  <si>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</si>
  <si>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</si>
  <si>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</si>
  <si>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</si>
  <si>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</si>
  <si>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</si>
  <si>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</si>
  <si>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</si>
  <si>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</si>
  <si>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</si>
  <si>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</si>
  <si>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</si>
  <si>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</si>
  <si>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</si>
  <si>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</si>
  <si>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</si>
  <si>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</si>
  <si>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</si>
  <si>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</si>
  <si>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</si>
  <si>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</si>
  <si>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</si>
  <si>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</si>
  <si>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</si>
  <si>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</si>
  <si>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</si>
  <si>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</si>
  <si>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</si>
  <si>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</si>
  <si>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</si>
  <si>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</si>
  <si>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</si>
  <si>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</si>
  <si>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</si>
  <si>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</si>
  <si>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</si>
  <si>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</si>
  <si>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</si>
  <si>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</si>
  <si>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</si>
  <si>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</si>
  <si>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</si>
  <si>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</si>
  <si>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</si>
  <si>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</si>
  <si>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</si>
  <si>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</si>
  <si>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</si>
  <si>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</si>
  <si>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</si>
  <si>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</si>
  <si>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</si>
  <si>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</si>
  <si>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</si>
  <si>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</si>
  <si>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</si>
  <si>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</si>
  <si>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</si>
  <si>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</si>
  <si>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</si>
  <si>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</si>
  <si>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</si>
  <si>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</si>
  <si>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</si>
  <si>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</si>
  <si>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</si>
  <si>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</si>
  <si>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</si>
  <si>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</si>
  <si>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</si>
  <si>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</si>
  <si>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</si>
  <si>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</si>
  <si>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</si>
  <si>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</si>
  <si>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</si>
  <si>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</si>
  <si>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</si>
  <si>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</si>
  <si>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</si>
  <si>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</si>
  <si>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</si>
  <si>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</si>
  <si>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</si>
  <si>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</si>
  <si>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</si>
  <si>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</si>
  <si>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</si>
  <si>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</si>
  <si>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</si>
  <si>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</si>
  <si>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</si>
  <si>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</si>
  <si>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</si>
  <si>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</si>
  <si>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</si>
  <si>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</si>
  <si>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</si>
  <si>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</si>
  <si>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</si>
  <si>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</si>
  <si>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</si>
  <si>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</si>
  <si>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</si>
  <si>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</si>
  <si>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</si>
  <si>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</si>
  <si>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</si>
  <si>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</si>
  <si>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</si>
  <si>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</si>
  <si>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</si>
  <si>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</si>
  <si>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</si>
  <si>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</si>
  <si>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</si>
  <si>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</si>
  <si>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</si>
  <si>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</si>
  <si>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</si>
  <si>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</si>
  <si>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</si>
  <si>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</si>
  <si>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</si>
  <si>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</si>
  <si>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</si>
  <si>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</si>
  <si>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</si>
  <si>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</si>
  <si>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</si>
  <si>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</si>
  <si>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</si>
  <si>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</si>
  <si>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</si>
  <si>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</si>
  <si>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</si>
  <si>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</si>
  <si>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</si>
  <si>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</si>
  <si>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</si>
  <si>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</si>
  <si>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</si>
  <si>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</si>
  <si>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</si>
  <si>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</si>
  <si>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</si>
  <si>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</si>
  <si>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</si>
  <si>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</si>
  <si>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</si>
  <si>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</si>
  <si>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</si>
  <si>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</si>
  <si>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</si>
  <si>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</si>
  <si>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</si>
  <si>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</si>
  <si>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</si>
  <si>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</si>
  <si>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</si>
  <si>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</si>
  <si>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</si>
  <si>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</si>
  <si>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</si>
  <si>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</si>
  <si>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</si>
  <si>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</si>
  <si>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</si>
  <si>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</si>
  <si>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</si>
  <si>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</si>
  <si>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</si>
  <si>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</si>
  <si>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</si>
  <si>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</si>
  <si>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</si>
  <si>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</si>
  <si>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</si>
  <si>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</si>
  <si>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</si>
  <si>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</si>
  <si>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</si>
  <si>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</si>
  <si>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</si>
  <si>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</si>
  <si>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</si>
  <si>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</si>
  <si>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</si>
  <si>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</si>
  <si>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</si>
  <si>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</si>
  <si>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</si>
  <si>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</si>
  <si>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</si>
  <si>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</si>
  <si>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</si>
  <si>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</si>
  <si>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</si>
  <si>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</si>
  <si>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</si>
  <si>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</si>
  <si>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</si>
  <si>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</si>
  <si>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</si>
  <si>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</si>
  <si>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</si>
  <si>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</si>
  <si>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</si>
  <si>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</si>
  <si>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</si>
  <si>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</si>
  <si>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</si>
  <si>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</si>
  <si>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</si>
  <si>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</si>
  <si>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</si>
  <si>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</si>
  <si>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</si>
  <si>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</si>
  <si>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</si>
  <si>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</si>
  <si>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</si>
  <si>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</si>
  <si>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</si>
  <si>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</si>
  <si>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</si>
  <si>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</si>
  <si>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</si>
  <si>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</si>
  <si>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</si>
  <si>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</si>
  <si>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</si>
  <si>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</si>
  <si>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</si>
  <si>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</si>
  <si>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</si>
  <si>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</si>
  <si>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</si>
  <si>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</si>
  <si>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</si>
  <si>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</si>
  <si>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</si>
  <si>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</si>
  <si>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</si>
  <si>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</si>
  <si>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</si>
  <si>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</si>
  <si>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</si>
  <si>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</si>
  <si>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</si>
  <si>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</si>
  <si>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</si>
  <si>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</si>
  <si>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</si>
  <si>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</si>
  <si>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</si>
  <si>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</si>
  <si>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</si>
  <si>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</si>
  <si>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</si>
  <si>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</si>
  <si>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</si>
  <si>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</si>
  <si>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</si>
  <si>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</si>
  <si>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</si>
  <si>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</si>
  <si>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</si>
  <si>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</si>
  <si>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</si>
  <si>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</si>
  <si>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</si>
  <si>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</si>
  <si>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</si>
  <si>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</si>
  <si>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</si>
  <si>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</si>
  <si>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</si>
  <si>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</si>
  <si>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</si>
  <si>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</si>
  <si>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</si>
  <si>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</si>
  <si>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</si>
  <si>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</si>
  <si>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</si>
  <si>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</si>
  <si>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</si>
  <si>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</si>
  <si>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</si>
  <si>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</si>
  <si>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</si>
  <si>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</si>
  <si>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</si>
  <si>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</si>
  <si>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</si>
  <si>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</si>
  <si>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</si>
  <si>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</si>
  <si>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</si>
  <si>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</si>
  <si>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</si>
  <si>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</si>
  <si>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</si>
  <si>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</si>
  <si>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</si>
  <si>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</si>
  <si>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</si>
  <si>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</si>
  <si>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</si>
  <si>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</si>
  <si>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</si>
  <si>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</si>
  <si>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</si>
  <si>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</si>
  <si>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</si>
  <si>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</si>
  <si>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</si>
  <si>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</si>
  <si>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</si>
  <si>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</si>
  <si>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</si>
  <si>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</si>
  <si>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</si>
  <si>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</si>
  <si>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</si>
  <si>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</si>
  <si>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</si>
  <si>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</si>
  <si>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</si>
  <si>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</si>
  <si>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</si>
  <si>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</si>
  <si>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</si>
  <si>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</si>
  <si>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</si>
  <si>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</si>
  <si>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</si>
  <si>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</si>
  <si>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</si>
  <si>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</si>
  <si>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</si>
  <si>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</si>
  <si>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</si>
  <si>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</si>
  <si>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</si>
  <si>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</si>
  <si>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</si>
  <si>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</si>
  <si>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</si>
  <si>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</si>
  <si>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</si>
  <si>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</si>
  <si>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</si>
  <si>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</si>
  <si>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</si>
  <si>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</si>
  <si>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</si>
  <si>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</si>
  <si>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</si>
  <si>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</si>
  <si>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</si>
  <si>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</si>
  <si>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</si>
  <si>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</si>
  <si>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</si>
  <si>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</si>
  <si>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</si>
  <si>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</si>
  <si>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</si>
  <si>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</si>
  <si>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</si>
  <si>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</si>
  <si>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</si>
  <si>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</si>
  <si>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</si>
  <si>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</si>
  <si>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</si>
  <si>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</si>
  <si>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</si>
  <si>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</si>
  <si>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</si>
  <si>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</si>
  <si>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</si>
  <si>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</si>
  <si>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</si>
  <si>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</si>
  <si>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</si>
  <si>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</si>
  <si>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</si>
  <si>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</si>
  <si>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</si>
  <si>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</si>
  <si>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</si>
  <si>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</si>
  <si>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</si>
  <si>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</si>
  <si>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</si>
  <si>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</si>
  <si>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</si>
  <si>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</si>
  <si>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</si>
  <si>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</si>
  <si>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</si>
  <si>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</si>
  <si>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</si>
  <si>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</si>
  <si>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</si>
  <si>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</si>
  <si>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</si>
  <si>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</si>
  <si>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</si>
  <si>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</si>
  <si>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</si>
  <si>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</si>
  <si>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</si>
  <si>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</si>
  <si>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</si>
  <si>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</si>
  <si>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</si>
  <si>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</si>
  <si>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</si>
  <si>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</si>
  <si>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</si>
  <si>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</si>
  <si>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</si>
  <si>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</si>
  <si>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</si>
  <si>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</si>
  <si>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</si>
  <si>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</si>
  <si>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</si>
  <si>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</si>
  <si>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</si>
  <si>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</si>
  <si>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</si>
  <si>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</si>
  <si>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</si>
  <si>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</si>
  <si>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</si>
  <si>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</si>
  <si>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</si>
  <si>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</si>
  <si>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</si>
  <si>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</si>
  <si>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</si>
  <si>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</si>
  <si>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</si>
  <si>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</si>
  <si>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</si>
  <si>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</si>
  <si>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</si>
  <si>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</si>
  <si>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</si>
  <si>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</si>
  <si>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</si>
  <si>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</si>
  <si>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</si>
  <si>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</si>
  <si>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</si>
  <si>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</si>
  <si>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</si>
  <si>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</si>
  <si>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</si>
  <si>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</si>
  <si>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</si>
  <si>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</si>
  <si>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</si>
  <si>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</si>
  <si>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</si>
  <si>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</si>
  <si>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</si>
  <si>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</si>
  <si>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</si>
  <si>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</si>
  <si>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</si>
  <si>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</si>
  <si>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</si>
  <si>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</si>
  <si>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</si>
  <si>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</si>
  <si>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</si>
  <si>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</si>
  <si>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</si>
  <si>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</si>
  <si>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</si>
  <si>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</si>
  <si>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</si>
  <si>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</si>
  <si>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</si>
  <si>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</si>
  <si>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</si>
  <si>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</si>
  <si>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</si>
  <si>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</si>
  <si>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</si>
  <si>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</si>
  <si>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</si>
  <si>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</si>
  <si>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</si>
  <si>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</si>
  <si>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</si>
  <si>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</si>
  <si>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</si>
  <si>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</si>
  <si>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</si>
  <si>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</si>
  <si>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</si>
  <si>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</si>
  <si>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</si>
  <si>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</si>
  <si>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</si>
  <si>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</si>
  <si>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</si>
  <si>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</si>
  <si>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</si>
  <si>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</si>
  <si>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</si>
  <si>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</si>
  <si>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</si>
  <si>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</si>
  <si>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</si>
  <si>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</si>
  <si>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</si>
  <si>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</si>
  <si>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</si>
  <si>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</si>
  <si>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</si>
  <si>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</si>
  <si>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</si>
  <si>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</si>
  <si>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</si>
  <si>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</si>
  <si>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</si>
  <si>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</si>
  <si>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</si>
  <si>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</si>
  <si>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</si>
  <si>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</si>
  <si>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</si>
  <si>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</si>
  <si>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</si>
  <si>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</si>
  <si>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</si>
  <si>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</si>
  <si>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</si>
  <si>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</si>
  <si>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</si>
  <si>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</si>
  <si>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</si>
  <si>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</si>
  <si>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</si>
  <si>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</si>
  <si>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</si>
  <si>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</si>
  <si>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</si>
  <si>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</si>
  <si>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</si>
  <si>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</si>
  <si>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</si>
  <si>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</si>
  <si>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</si>
  <si>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</si>
  <si>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</si>
  <si>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</si>
  <si>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</si>
  <si>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</si>
  <si>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</si>
  <si>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</si>
  <si>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</si>
  <si>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</si>
  <si>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</si>
  <si>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</si>
  <si>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</si>
  <si>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</si>
  <si>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</si>
  <si>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</si>
  <si>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</si>
  <si>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</si>
  <si>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</si>
  <si>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</si>
  <si>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</si>
  <si>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</si>
  <si>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</si>
  <si>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</si>
  <si>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</si>
  <si>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</si>
  <si>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</si>
  <si>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</si>
  <si>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</si>
  <si>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</si>
  <si>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</si>
  <si>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</si>
  <si>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</si>
  <si>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</si>
  <si>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</si>
  <si>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</si>
  <si>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</si>
  <si>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</si>
  <si>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</si>
  <si>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</si>
  <si>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</si>
  <si>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</si>
  <si>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</si>
  <si>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</si>
  <si>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</si>
  <si>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</si>
  <si>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</si>
  <si>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</si>
  <si>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</si>
  <si>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</si>
  <si>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</si>
  <si>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</si>
  <si>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</si>
  <si>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</si>
  <si>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</si>
  <si>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</si>
  <si>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</si>
  <si>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</si>
  <si>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</si>
  <si>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</si>
  <si>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</si>
  <si>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</si>
  <si>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</si>
  <si>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</si>
  <si>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</si>
  <si>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</si>
  <si>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</si>
  <si>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</si>
  <si>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</si>
  <si>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</si>
  <si>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</si>
  <si>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</si>
  <si>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</si>
  <si>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</si>
  <si>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</si>
  <si>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</si>
  <si>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</si>
  <si>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</si>
  <si>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</si>
  <si>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</si>
  <si>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</si>
  <si>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</si>
  <si>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</si>
  <si>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</si>
  <si>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</si>
  <si>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</si>
  <si>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</si>
  <si>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</si>
  <si>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</si>
  <si>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</si>
  <si>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</si>
  <si>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</si>
  <si>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</si>
  <si>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</si>
  <si>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</si>
  <si>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</si>
  <si>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</si>
  <si>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</si>
  <si>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</si>
  <si>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</si>
  <si>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</si>
  <si>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</si>
  <si>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</si>
  <si>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</si>
  <si>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</si>
  <si>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</si>
  <si>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</si>
  <si>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</si>
  <si>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</si>
  <si>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</si>
  <si>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</si>
  <si>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</si>
  <si>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</si>
  <si>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</si>
  <si>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</si>
  <si>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</si>
  <si>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</si>
  <si>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</si>
  <si>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</si>
  <si>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</si>
  <si>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</si>
  <si>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</si>
  <si>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</si>
  <si>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</si>
  <si>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</si>
  <si>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</si>
  <si>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</si>
  <si>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</si>
  <si>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</si>
  <si>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</si>
  <si>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</si>
  <si>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</si>
  <si>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</si>
  <si>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</si>
  <si>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</si>
  <si>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</si>
  <si>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</si>
  <si>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</si>
  <si>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</si>
  <si>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</si>
  <si>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</si>
  <si>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</si>
  <si>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</si>
  <si>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</si>
  <si>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</si>
  <si>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</si>
  <si>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</si>
  <si>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</si>
  <si>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</si>
  <si>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</si>
  <si>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</si>
  <si>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</si>
  <si>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</si>
  <si>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</si>
  <si>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</si>
  <si>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</si>
  <si>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</si>
  <si>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</si>
  <si>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</si>
  <si>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</si>
  <si>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</si>
  <si>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</si>
  <si>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</si>
  <si>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</si>
  <si>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</si>
  <si>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</si>
  <si>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</si>
  <si>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</si>
  <si>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</si>
  <si>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</si>
  <si>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</si>
  <si>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</si>
  <si>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</si>
  <si>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</si>
  <si>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</si>
  <si>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</si>
  <si>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</si>
  <si>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</si>
  <si>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</si>
  <si>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</si>
  <si>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</si>
  <si>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</si>
  <si>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</si>
  <si>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</si>
  <si>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</si>
  <si>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</si>
  <si>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</si>
  <si>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</si>
  <si>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</si>
  <si>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</si>
  <si>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</si>
  <si>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</si>
  <si>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</si>
  <si>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</si>
  <si>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</si>
  <si>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</si>
  <si>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</si>
  <si>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</si>
  <si>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</si>
  <si>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</si>
  <si>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</si>
  <si>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</si>
  <si>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</si>
  <si>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</si>
  <si>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</si>
  <si>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</si>
  <si>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</si>
  <si>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</si>
  <si>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</si>
  <si>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</si>
  <si>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</si>
  <si>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</si>
  <si>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</si>
  <si>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</si>
  <si>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</si>
  <si>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</si>
  <si>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</si>
  <si>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</si>
  <si>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</si>
  <si>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</si>
  <si>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</si>
  <si>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</si>
  <si>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</si>
  <si>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</si>
  <si>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</si>
  <si>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</si>
  <si>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</si>
  <si>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</si>
  <si>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</si>
  <si>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</si>
  <si>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</si>
  <si>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</si>
  <si>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</si>
  <si>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</si>
  <si>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</si>
  <si>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</si>
  <si>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</si>
  <si>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</si>
  <si>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</si>
  <si>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</si>
  <si>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</si>
  <si>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</si>
  <si>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</si>
  <si>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</si>
  <si>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</si>
  <si>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</si>
  <si>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</si>
  <si>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</si>
  <si>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</si>
  <si>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</si>
  <si>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</si>
  <si>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</si>
  <si>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</si>
  <si>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</si>
  <si>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</si>
  <si>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</si>
  <si>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</si>
  <si>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</si>
  <si>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</si>
  <si>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</si>
  <si>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</si>
  <si>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</si>
  <si>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</si>
  <si>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</si>
  <si>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</si>
  <si>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</si>
  <si>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</si>
  <si>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</si>
  <si>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</si>
  <si>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</si>
  <si>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</si>
  <si>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</si>
  <si>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</si>
  <si>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</si>
  <si>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</si>
  <si>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</si>
  <si>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</si>
  <si>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</si>
  <si>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</si>
  <si>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</si>
  <si>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</si>
  <si>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</si>
  <si>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</si>
  <si>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</si>
  <si>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</si>
  <si>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</si>
  <si>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</si>
  <si>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</si>
  <si>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</si>
  <si>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</si>
  <si>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</si>
  <si>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</si>
  <si>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</si>
  <si>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</si>
  <si>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</si>
  <si>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</si>
  <si>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</si>
  <si>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</si>
  <si>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</si>
  <si>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</si>
  <si>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</si>
  <si>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</si>
  <si>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</si>
  <si>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</si>
  <si>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</si>
  <si>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</si>
  <si>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</si>
  <si>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</si>
  <si>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</si>
  <si>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</si>
  <si>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</si>
  <si>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</si>
  <si>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</si>
  <si>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</si>
  <si>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</si>
  <si>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</si>
  <si>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</si>
  <si>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</si>
  <si>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</si>
  <si>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</si>
  <si>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</si>
  <si>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</si>
  <si>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</si>
  <si>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</si>
  <si>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</si>
  <si>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</si>
  <si>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</si>
  <si>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</si>
  <si>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</si>
  <si>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</si>
  <si>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</si>
  <si>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</si>
  <si>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</si>
  <si>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</si>
  <si>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</si>
  <si>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</si>
  <si>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</si>
  <si>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</si>
  <si>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</si>
  <si>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</si>
  <si>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</si>
  <si>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</si>
  <si>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</si>
  <si>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</si>
  <si>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</si>
  <si>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</si>
  <si>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</si>
  <si>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</si>
  <si>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</si>
  <si>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</si>
  <si>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</si>
  <si>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</si>
  <si>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</si>
  <si>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</si>
  <si>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</si>
  <si>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</si>
  <si>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</si>
  <si>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</si>
  <si>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</si>
  <si>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</si>
  <si>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</si>
  <si>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</si>
  <si>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</si>
  <si>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</si>
  <si>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</si>
  <si>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</si>
  <si>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</si>
  <si>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</si>
  <si>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</si>
  <si>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</si>
  <si>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</si>
  <si>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</si>
  <si>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</si>
  <si>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</si>
  <si>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</si>
  <si>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</si>
  <si>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</si>
  <si>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</si>
  <si>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</si>
  <si>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</si>
  <si>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</si>
  <si>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</si>
  <si>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</si>
  <si>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</si>
  <si>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</si>
  <si>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</si>
  <si>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</si>
  <si>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</si>
  <si>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</si>
  <si>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</si>
  <si>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</si>
  <si>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</si>
  <si>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</si>
  <si>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</si>
  <si>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</si>
  <si>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</si>
  <si>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</si>
  <si>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</si>
  <si>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</si>
  <si>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</si>
  <si>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</si>
  <si>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</si>
  <si>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</si>
  <si>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</si>
  <si>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</si>
  <si>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</si>
  <si>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</si>
  <si>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</si>
  <si>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</si>
  <si>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</si>
  <si>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</si>
  <si>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</si>
  <si>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</si>
  <si>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</si>
  <si>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</si>
  <si>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</si>
  <si>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</si>
  <si>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</si>
  <si>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</si>
  <si>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</si>
  <si>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</si>
  <si>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</si>
  <si>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</si>
  <si>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</si>
  <si>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</si>
  <si>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</si>
  <si>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</si>
  <si>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</si>
  <si>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</si>
  <si>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</si>
  <si>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</si>
  <si>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</si>
  <si>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</si>
  <si>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</si>
  <si>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</si>
  <si>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</si>
  <si>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</si>
  <si>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</si>
  <si>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</si>
  <si>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</si>
  <si>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</si>
  <si>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</si>
  <si>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</si>
  <si>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</si>
  <si>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</si>
  <si>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</si>
  <si>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</si>
  <si>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</si>
  <si>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</si>
  <si>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</si>
  <si>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</si>
  <si>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</si>
  <si>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</si>
  <si>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</si>
  <si>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</si>
  <si>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</si>
  <si>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</si>
  <si>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</si>
  <si>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</si>
  <si>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</si>
  <si>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</si>
  <si>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</si>
  <si>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</si>
  <si>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</si>
  <si>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</si>
  <si>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</si>
  <si>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</si>
  <si>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</si>
  <si>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</si>
  <si>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</si>
  <si>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</si>
  <si>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</si>
  <si>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</si>
  <si>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</si>
  <si>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</si>
  <si>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</si>
  <si>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</si>
  <si>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</si>
  <si>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</si>
  <si>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</si>
  <si>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</si>
  <si>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</si>
  <si>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</si>
  <si>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</si>
  <si>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</si>
  <si>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</si>
  <si>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</si>
  <si>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</si>
  <si>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</si>
  <si>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</si>
  <si>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</si>
  <si>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</si>
  <si>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</si>
  <si>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</si>
  <si>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</si>
  <si>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</si>
  <si>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</si>
  <si>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</si>
  <si>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</si>
  <si>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</si>
  <si>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</si>
  <si>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</si>
  <si>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</si>
  <si>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</si>
  <si>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</si>
  <si>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</si>
  <si>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</si>
  <si>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</si>
  <si>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</si>
  <si>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</si>
  <si>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</si>
  <si>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</si>
  <si>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</si>
  <si>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</si>
  <si>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</si>
  <si>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</si>
  <si>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</si>
  <si>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</si>
  <si>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</si>
  <si>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</si>
  <si>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</si>
  <si>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</si>
  <si>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</si>
  <si>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</si>
  <si>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</si>
  <si>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</si>
  <si>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</si>
  <si>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</si>
  <si>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</si>
  <si>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</si>
  <si>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</si>
  <si>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</si>
  <si>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</si>
  <si>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</si>
  <si>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</si>
  <si>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</si>
  <si>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</si>
  <si>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</si>
  <si>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</si>
  <si>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</si>
  <si>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</si>
  <si>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</si>
  <si>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</si>
  <si>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</si>
  <si>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</si>
  <si>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</si>
  <si>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</si>
  <si>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</si>
  <si>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</si>
  <si>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</si>
  <si>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</si>
  <si>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</si>
  <si>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</si>
  <si>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</si>
  <si>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</si>
  <si>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</si>
  <si>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</si>
  <si>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</si>
  <si>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</si>
  <si>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</si>
  <si>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</si>
  <si>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</si>
  <si>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</si>
  <si>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</si>
  <si>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</si>
  <si>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</si>
  <si>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</si>
  <si>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</si>
  <si>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</si>
  <si>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</si>
  <si>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</si>
  <si>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</si>
  <si>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</si>
  <si>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</si>
  <si>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</si>
  <si>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</si>
  <si>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</si>
  <si>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</si>
  <si>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</si>
  <si>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</si>
  <si>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</si>
  <si>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</si>
  <si>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</si>
  <si>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</si>
  <si>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</si>
  <si>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</si>
  <si>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</si>
  <si>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</si>
  <si>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</si>
  <si>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</si>
  <si>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</si>
  <si>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</si>
  <si>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</si>
  <si>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</si>
  <si>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</si>
  <si>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</si>
  <si>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</si>
  <si>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</si>
  <si>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</si>
  <si>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</si>
  <si>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</si>
  <si>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</si>
  <si>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</si>
  <si>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</si>
  <si>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</si>
  <si>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</si>
  <si>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</si>
  <si>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</si>
  <si>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</si>
  <si>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</si>
  <si>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</si>
  <si>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</si>
  <si>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</si>
  <si>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</si>
  <si>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</si>
  <si>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</si>
  <si>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</si>
  <si>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</si>
  <si>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</si>
  <si>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</si>
  <si>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</si>
  <si>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</si>
  <si>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</si>
  <si>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</si>
  <si>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</si>
  <si>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</si>
  <si>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</si>
  <si>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</si>
  <si>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</si>
  <si>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</si>
  <si>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</si>
  <si>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</si>
  <si>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</si>
  <si>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</si>
  <si>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</si>
  <si>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</si>
  <si>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</si>
  <si>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</si>
  <si>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</si>
  <si>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</si>
  <si>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</si>
  <si>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</si>
  <si>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</si>
  <si>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</si>
  <si>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</si>
  <si>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</si>
  <si>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</si>
  <si>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</si>
  <si>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</si>
  <si>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</si>
  <si>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</si>
  <si>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</si>
  <si>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</si>
  <si>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</si>
  <si>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</si>
  <si>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</si>
  <si>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</si>
  <si>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</si>
  <si>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</si>
  <si>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</si>
  <si>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</si>
  <si>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</si>
  <si>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</si>
  <si>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</si>
  <si>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</si>
  <si>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</si>
  <si>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</si>
  <si>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</si>
  <si>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</si>
  <si>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</si>
  <si>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</si>
  <si>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</si>
  <si>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</si>
  <si>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</si>
  <si>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</si>
  <si>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</si>
  <si>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</si>
  <si>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</si>
  <si>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</si>
  <si>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</si>
  <si>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</si>
  <si>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</si>
  <si>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</si>
  <si>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</si>
  <si>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</si>
  <si>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</si>
  <si>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</si>
  <si>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</si>
  <si>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</si>
  <si>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</si>
  <si>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</si>
  <si>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</si>
  <si>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</si>
  <si>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</si>
  <si>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</si>
  <si>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</si>
  <si>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</si>
  <si>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</si>
  <si>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</si>
  <si>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</si>
  <si>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</si>
  <si>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</si>
  <si>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</si>
  <si>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</si>
  <si>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</si>
  <si>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</si>
  <si>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</si>
  <si>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</si>
  <si>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</si>
  <si>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</si>
  <si>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</si>
  <si>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</si>
  <si>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</si>
  <si>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</si>
  <si>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</si>
  <si>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</si>
  <si>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</si>
  <si>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</si>
  <si>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</si>
  <si>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</si>
  <si>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</si>
  <si>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</si>
  <si>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</si>
  <si>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</si>
  <si>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</si>
  <si>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</si>
  <si>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</si>
  <si>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</si>
  <si>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</si>
  <si>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</si>
  <si>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</si>
  <si>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</si>
  <si>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</si>
  <si>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</si>
  <si>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</si>
  <si>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</si>
  <si>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</si>
  <si>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</si>
  <si>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</si>
  <si>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</si>
  <si>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</si>
  <si>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</si>
  <si>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</si>
  <si>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</si>
  <si>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</si>
  <si>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</si>
  <si>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</si>
  <si>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</si>
  <si>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</si>
  <si>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</si>
  <si>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</si>
  <si>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</si>
  <si>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</si>
  <si>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</si>
  <si>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</si>
  <si>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</si>
  <si>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</si>
  <si>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</si>
  <si>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</si>
  <si>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</si>
  <si>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</si>
  <si>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</si>
  <si>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</si>
  <si>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</si>
  <si>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</si>
  <si>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</si>
  <si>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</si>
  <si>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</si>
  <si>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</si>
  <si>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</si>
  <si>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</si>
  <si>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</si>
  <si>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</si>
  <si>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</si>
  <si>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</si>
  <si>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</si>
  <si>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</si>
  <si>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</si>
  <si>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</si>
  <si>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</si>
  <si>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</si>
  <si>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</si>
  <si>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</si>
  <si>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</si>
  <si>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</si>
  <si>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</si>
  <si>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</si>
  <si>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</si>
  <si>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</si>
  <si>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</si>
  <si>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</si>
  <si>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</si>
  <si>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</si>
  <si>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</si>
  <si>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</si>
  <si>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</si>
  <si>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</si>
  <si>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</si>
  <si>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</si>
  <si>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</si>
  <si>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</si>
  <si>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</si>
  <si>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</si>
  <si>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</si>
  <si>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</si>
  <si>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</si>
  <si>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</si>
  <si>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</si>
  <si>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</si>
  <si>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</si>
  <si>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</si>
  <si>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</si>
  <si>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</si>
  <si>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</si>
  <si>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</si>
  <si>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</si>
  <si>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</si>
  <si>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</si>
  <si>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</si>
  <si>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</si>
  <si>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</si>
  <si>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</si>
  <si>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</si>
  <si>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</si>
  <si>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</si>
  <si>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</si>
  <si>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</si>
  <si>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</si>
  <si>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</si>
  <si>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</si>
  <si>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</si>
  <si>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</si>
  <si>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</si>
  <si>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</si>
  <si>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</si>
  <si>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</si>
  <si>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</si>
  <si>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</si>
  <si>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</si>
  <si>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</si>
  <si>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</si>
  <si>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</si>
  <si>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</si>
  <si>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</si>
  <si>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</si>
  <si>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</si>
  <si>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</si>
  <si>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</si>
  <si>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</si>
  <si>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</si>
  <si>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</si>
  <si>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</si>
  <si>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</si>
  <si>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</si>
  <si>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</si>
  <si>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</si>
  <si>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</si>
  <si>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</si>
  <si>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</si>
  <si>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</si>
  <si>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</si>
  <si>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</si>
  <si>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</si>
  <si>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</si>
  <si>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</si>
  <si>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</si>
  <si>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</si>
  <si>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</si>
  <si>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</si>
  <si>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</si>
  <si>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</si>
  <si>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</si>
  <si>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</si>
  <si>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</si>
  <si>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</si>
  <si>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</si>
  <si>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</si>
  <si>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</si>
  <si>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</si>
  <si>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</si>
  <si>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</si>
  <si>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</si>
  <si>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</si>
  <si>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</si>
  <si>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</si>
  <si>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</si>
  <si>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</si>
  <si>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</si>
  <si>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</si>
  <si>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</si>
  <si>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</si>
  <si>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</si>
  <si>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</si>
  <si>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</si>
  <si>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</si>
  <si>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</si>
  <si>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</si>
  <si>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</si>
  <si>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</si>
  <si>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</si>
  <si>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</si>
  <si>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</si>
  <si>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</si>
  <si>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</si>
  <si>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</si>
  <si>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</si>
  <si>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</si>
  <si>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</si>
  <si>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</si>
  <si>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</si>
  <si>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</si>
  <si>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</si>
  <si>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</si>
  <si>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</si>
  <si>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</si>
  <si>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</si>
  <si>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</si>
  <si>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</si>
  <si>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</si>
  <si>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</si>
  <si>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</si>
  <si>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</si>
  <si>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</si>
  <si>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</si>
  <si>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</si>
  <si>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</si>
  <si>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</si>
  <si>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</si>
  <si>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</si>
  <si>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</si>
  <si>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</si>
  <si>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</si>
  <si>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</si>
  <si>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</si>
  <si>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</si>
  <si>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</si>
  <si>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</si>
  <si>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</si>
  <si>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</si>
  <si>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</si>
  <si>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</si>
  <si>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</si>
  <si>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</si>
  <si>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</si>
  <si>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</si>
  <si>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</si>
  <si>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</si>
  <si>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</si>
  <si>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</si>
  <si>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</si>
  <si>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</si>
  <si>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</si>
  <si>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</si>
  <si>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</si>
  <si>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</si>
  <si>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</si>
  <si>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</si>
  <si>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</si>
  <si>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</si>
  <si>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</si>
  <si>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</si>
  <si>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</si>
  <si>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</si>
  <si>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</si>
  <si>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</si>
  <si>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</si>
  <si>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</si>
  <si>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</si>
  <si>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</si>
  <si>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</si>
  <si>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</si>
  <si>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</si>
  <si>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</si>
  <si>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</si>
  <si>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</si>
  <si>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</si>
  <si>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</si>
  <si>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</si>
  <si>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</si>
  <si>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</si>
  <si>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</si>
  <si>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</si>
  <si>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</si>
  <si>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</si>
  <si>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</si>
  <si>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</si>
  <si>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</si>
  <si>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</si>
  <si>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</si>
  <si>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</si>
  <si>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</si>
  <si>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</si>
  <si>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</si>
  <si>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</si>
  <si>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</si>
  <si>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</si>
  <si>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</si>
  <si>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</si>
  <si>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</si>
  <si>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</si>
  <si>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</si>
  <si>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</si>
  <si>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</si>
  <si>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</si>
  <si>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</si>
  <si>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</si>
  <si>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</si>
  <si>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</si>
  <si>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</si>
  <si>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</si>
  <si>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</si>
  <si>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</si>
  <si>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</si>
  <si>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</si>
  <si>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</si>
  <si>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</si>
  <si>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</si>
  <si>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</si>
  <si>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</si>
  <si>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</si>
  <si>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</si>
  <si>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</si>
  <si>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</si>
  <si>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</si>
  <si>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</si>
  <si>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</si>
  <si>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</si>
  <si>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</si>
  <si>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</si>
  <si>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</si>
  <si>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</si>
  <si>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</si>
  <si>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</si>
  <si>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</si>
  <si>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</si>
  <si>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</si>
  <si>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</si>
  <si>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</si>
  <si>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</si>
  <si>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</si>
  <si>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</si>
  <si>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</si>
  <si>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</si>
  <si>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</si>
  <si>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</si>
  <si>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</si>
  <si>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</si>
  <si>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</si>
  <si>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</si>
  <si>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</si>
  <si>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</si>
  <si>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</si>
  <si>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</si>
  <si>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</si>
  <si>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</si>
  <si>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</si>
  <si>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</si>
  <si>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</si>
  <si>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</si>
  <si>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</si>
  <si>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</si>
  <si>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</si>
  <si>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</si>
  <si>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</si>
  <si>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</si>
  <si>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</si>
  <si>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</si>
  <si>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</si>
  <si>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</si>
  <si>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</si>
  <si>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</si>
  <si>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</si>
  <si>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</si>
  <si>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</si>
  <si>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</si>
  <si>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</si>
  <si>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</si>
  <si>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</si>
  <si>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</si>
  <si>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</si>
  <si>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</si>
  <si>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</si>
  <si>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</si>
  <si>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</si>
  <si>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</si>
  <si>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</si>
  <si>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</si>
  <si>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</si>
  <si>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</si>
  <si>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</si>
  <si>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</si>
  <si>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</si>
  <si>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</si>
  <si>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</si>
  <si>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</si>
  <si>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</si>
  <si>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</si>
  <si>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</si>
  <si>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</si>
  <si>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</si>
  <si>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</si>
  <si>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</si>
  <si>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</si>
  <si>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</si>
  <si>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</si>
  <si>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</si>
  <si>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</si>
  <si>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</si>
  <si>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</si>
  <si>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</si>
  <si>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</si>
  <si>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</si>
  <si>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</si>
  <si>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</si>
  <si>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</si>
  <si>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</si>
  <si>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</si>
  <si>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</si>
  <si>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</si>
  <si>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</si>
  <si>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</si>
  <si>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</si>
  <si>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</si>
  <si>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</si>
  <si>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</si>
  <si>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</si>
  <si>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</si>
  <si>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</si>
  <si>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</si>
  <si>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</si>
  <si>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</si>
  <si>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</si>
  <si>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</si>
  <si>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</si>
  <si>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</si>
  <si>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</si>
  <si>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</si>
  <si>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</si>
  <si>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</si>
  <si>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</si>
  <si>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</si>
  <si>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</si>
  <si>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</si>
  <si>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</si>
  <si>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</si>
  <si>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</si>
  <si>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</si>
  <si>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</si>
  <si>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</si>
  <si>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</si>
  <si>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</si>
  <si>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</si>
  <si>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</si>
  <si>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</si>
  <si>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</si>
  <si>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</si>
  <si>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</si>
  <si>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</si>
  <si>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</si>
  <si>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</si>
  <si>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</si>
  <si>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</si>
  <si>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</si>
  <si>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</si>
  <si>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</si>
  <si>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</si>
  <si>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</si>
  <si>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</si>
  <si>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</si>
  <si>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</si>
  <si>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</si>
  <si>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</si>
  <si>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</si>
  <si>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</si>
  <si>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</si>
  <si>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</si>
  <si>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</si>
  <si>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</si>
  <si>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</si>
  <si>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</si>
  <si>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</si>
  <si>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</si>
  <si>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</si>
  <si>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</si>
  <si>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</si>
  <si>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</si>
  <si>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</si>
  <si>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</si>
  <si>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</si>
  <si>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</si>
  <si>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</si>
  <si>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</si>
  <si>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</si>
  <si>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</si>
  <si>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</si>
  <si>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</si>
  <si>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</si>
  <si>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</si>
  <si>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</si>
  <si>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</si>
  <si>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</si>
  <si>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</si>
  <si>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</si>
  <si>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</si>
  <si>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</si>
  <si>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</si>
  <si>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</si>
  <si>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</si>
  <si>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</si>
  <si>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</si>
  <si>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</si>
  <si>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</si>
  <si>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</si>
  <si>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</si>
  <si>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</si>
  <si>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</si>
  <si>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</si>
  <si>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</si>
  <si>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</si>
  <si>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</si>
  <si>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</si>
  <si>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</si>
  <si>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</si>
  <si>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</si>
  <si>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</si>
  <si>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</si>
  <si>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</si>
  <si>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</si>
  <si>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</si>
  <si>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</si>
  <si>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</si>
  <si>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</si>
  <si>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</si>
  <si>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</si>
  <si>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</si>
  <si>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</si>
  <si>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</si>
  <si>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</si>
  <si>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</si>
  <si>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</si>
  <si>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</si>
  <si>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</si>
  <si>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</si>
  <si>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</si>
  <si>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</si>
  <si>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</si>
  <si>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</si>
  <si>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</si>
  <si>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</si>
  <si>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</si>
  <si>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</si>
  <si>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</si>
  <si>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</si>
  <si>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</si>
  <si>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</si>
  <si>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</si>
  <si>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</si>
  <si>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</si>
  <si>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</si>
  <si>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</si>
  <si>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</si>
  <si>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</si>
  <si>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</si>
  <si>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</si>
  <si>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</si>
  <si>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</si>
  <si>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</si>
  <si>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</si>
  <si>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</si>
  <si>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</si>
  <si>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</si>
  <si>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</si>
  <si>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</si>
  <si>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</si>
  <si>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</si>
  <si>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</si>
  <si>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</si>
  <si>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</si>
  <si>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</si>
  <si>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</si>
  <si>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</si>
  <si>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</si>
  <si>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</si>
  <si>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</si>
  <si>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</si>
  <si>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</si>
  <si>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</si>
  <si>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</si>
  <si>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</si>
  <si>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</si>
  <si>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</si>
  <si>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</si>
  <si>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</si>
  <si>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</si>
  <si>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</si>
  <si>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</si>
  <si>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</si>
  <si>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</si>
  <si>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</si>
  <si>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</si>
  <si>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</si>
  <si>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</si>
  <si>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</si>
  <si>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</si>
  <si>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</si>
  <si>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</si>
  <si>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</si>
  <si>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</si>
  <si>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</si>
  <si>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</si>
  <si>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</si>
  <si>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</si>
  <si>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</si>
  <si>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</si>
  <si>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</si>
  <si>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</si>
  <si>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</si>
  <si>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</si>
  <si>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</si>
  <si>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</si>
  <si>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</si>
  <si>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</si>
  <si>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</si>
  <si>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</si>
  <si>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</si>
  <si>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</si>
  <si>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</si>
  <si>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</si>
  <si>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</si>
  <si>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</si>
  <si>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</si>
  <si>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</si>
  <si>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</si>
  <si>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</si>
  <si>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</si>
  <si>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</si>
  <si>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</si>
  <si>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</si>
  <si>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</si>
  <si>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</si>
  <si>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</si>
  <si>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</si>
  <si>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</si>
  <si>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</si>
  <si>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</si>
  <si>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</si>
  <si>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</si>
  <si>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</si>
  <si>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</si>
  <si>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</si>
  <si>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</si>
  <si>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</si>
  <si>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</si>
  <si>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</si>
  <si>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</si>
  <si>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</si>
  <si>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</si>
  <si>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</si>
  <si>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</si>
  <si>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</si>
  <si>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</si>
  <si>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</si>
  <si>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</si>
  <si>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</si>
  <si>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</si>
  <si>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</si>
  <si>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</si>
  <si>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</si>
  <si>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</si>
  <si>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</si>
  <si>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</si>
  <si>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</si>
  <si>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</si>
  <si>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</si>
  <si>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</si>
  <si>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</si>
  <si>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</si>
  <si>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</si>
  <si>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</si>
  <si>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</si>
  <si>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</si>
  <si>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</si>
  <si>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</si>
  <si>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</si>
  <si>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</si>
  <si>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</si>
  <si>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</si>
  <si>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</si>
  <si>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</si>
  <si>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</si>
  <si>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</si>
  <si>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</si>
  <si>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</si>
  <si>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</si>
  <si>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</si>
  <si>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</si>
  <si>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</si>
  <si>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</si>
  <si>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</si>
  <si>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</si>
  <si>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</si>
  <si>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</si>
  <si>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</si>
  <si>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</si>
  <si>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</si>
  <si>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</si>
  <si>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</si>
  <si>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</si>
  <si>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</si>
  <si>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</si>
  <si>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</si>
  <si>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</si>
  <si>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</si>
  <si>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</si>
  <si>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</si>
  <si>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</si>
  <si>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</si>
  <si>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</si>
  <si>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</si>
  <si>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</si>
  <si>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</si>
  <si>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</si>
  <si>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</si>
  <si>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</si>
  <si>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</si>
  <si>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</si>
  <si>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</si>
  <si>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</si>
  <si>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</si>
  <si>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</si>
  <si>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</si>
  <si>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</si>
  <si>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</si>
  <si>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</si>
  <si>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</si>
  <si>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</si>
  <si>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</si>
  <si>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</si>
  <si>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</si>
  <si>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</si>
  <si>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</si>
  <si>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</si>
  <si>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</si>
  <si>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</si>
  <si>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</si>
  <si>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</si>
  <si>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</si>
  <si>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</si>
  <si>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</si>
  <si>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</si>
  <si>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</si>
  <si>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</si>
  <si>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</si>
  <si>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</si>
  <si>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</si>
  <si>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</si>
  <si>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</si>
  <si>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</si>
  <si>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</si>
  <si>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</si>
  <si>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</si>
  <si>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</si>
  <si>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</si>
  <si>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</si>
  <si>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</si>
  <si>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</si>
  <si>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</si>
  <si>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</si>
  <si>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</si>
  <si>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</si>
  <si>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</si>
  <si>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</si>
  <si>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</si>
  <si>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</si>
  <si>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</si>
  <si>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</si>
  <si>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</si>
  <si>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</si>
  <si>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</si>
  <si>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</si>
  <si>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</si>
  <si>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</si>
  <si>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</si>
  <si>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</si>
  <si>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</si>
  <si>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</si>
  <si>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</si>
  <si>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</si>
  <si>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</si>
  <si>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</si>
  <si>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</si>
  <si>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</si>
  <si>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</si>
  <si>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</si>
  <si>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</si>
  <si>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</si>
  <si>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</si>
  <si>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</si>
  <si>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</si>
  <si>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</si>
  <si>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</si>
  <si>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</si>
  <si>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</si>
  <si>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</si>
  <si>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</si>
  <si>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</si>
  <si>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</si>
  <si>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</si>
  <si>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</si>
  <si>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</si>
  <si>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</si>
  <si>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</si>
  <si>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</si>
  <si>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</si>
  <si>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</si>
  <si>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</si>
  <si>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</si>
  <si>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</si>
  <si>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</si>
  <si>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</si>
  <si>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</si>
  <si>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</si>
  <si>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</si>
  <si>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</si>
  <si>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</si>
  <si>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</si>
  <si>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</si>
  <si>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</si>
  <si>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</si>
  <si>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</si>
  <si>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</si>
  <si>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</si>
  <si>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</si>
  <si>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</si>
  <si>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</si>
  <si>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</si>
  <si>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</si>
  <si>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</si>
  <si>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</si>
  <si>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</si>
  <si>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</si>
  <si>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</si>
  <si>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</si>
  <si>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</si>
  <si>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</si>
  <si>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</si>
  <si>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</si>
  <si>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</si>
  <si>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</si>
  <si>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</si>
  <si>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</si>
  <si>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</si>
  <si>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</si>
  <si>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</si>
  <si>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</si>
  <si>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</si>
  <si>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</si>
  <si>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</si>
  <si>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</si>
  <si>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</si>
  <si>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</si>
  <si>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</si>
  <si>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</si>
  <si>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</si>
  <si>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</si>
  <si>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</si>
  <si>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</si>
  <si>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</si>
  <si>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</si>
  <si>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</si>
  <si>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</si>
  <si>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</si>
  <si>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</si>
  <si>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</si>
  <si>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</si>
  <si>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</si>
  <si>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</si>
  <si>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</si>
  <si>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</si>
  <si>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</si>
  <si>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</si>
  <si>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</si>
  <si>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</si>
  <si>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</si>
  <si>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</si>
  <si>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</si>
  <si>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</si>
  <si>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</si>
  <si>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</si>
  <si>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</si>
  <si>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</si>
  <si>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</si>
  <si>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</si>
  <si>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</si>
  <si>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</si>
  <si>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</si>
  <si>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</si>
  <si>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</si>
  <si>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</si>
  <si>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</si>
  <si>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</si>
  <si>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</si>
  <si>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</si>
  <si>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</si>
  <si>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</si>
  <si>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</si>
  <si>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</si>
  <si>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</si>
  <si>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</si>
  <si>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</si>
  <si>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</si>
  <si>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</si>
  <si>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</si>
  <si>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</si>
  <si>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</si>
  <si>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</si>
  <si>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</si>
  <si>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</si>
  <si>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</si>
  <si>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</si>
  <si>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</si>
  <si>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</si>
  <si>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</si>
  <si>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</si>
  <si>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</si>
  <si>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</si>
  <si>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</si>
  <si>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</si>
  <si>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</si>
  <si>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</si>
  <si>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</si>
  <si>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</si>
  <si>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</si>
  <si>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</si>
  <si>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</si>
  <si>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</si>
  <si>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</si>
  <si>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</si>
  <si>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</si>
  <si>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</si>
  <si>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</si>
  <si>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</si>
  <si>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</si>
  <si>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</si>
  <si>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</si>
  <si>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</si>
  <si>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</si>
  <si>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</si>
  <si>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</si>
  <si>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</si>
  <si>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</si>
  <si>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</si>
  <si>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</si>
  <si>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</si>
  <si>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</si>
  <si>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</si>
  <si>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</si>
  <si>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</si>
  <si>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</si>
  <si>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</si>
  <si>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</si>
  <si>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</si>
  <si>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</si>
  <si>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</si>
  <si>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</si>
  <si>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</si>
  <si>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</si>
  <si>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</si>
  <si>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</si>
  <si>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</si>
  <si>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</si>
  <si>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</si>
  <si>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</si>
  <si>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</si>
  <si>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</si>
  <si>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</si>
  <si>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</si>
  <si>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</si>
  <si>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</si>
  <si>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</si>
  <si>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</si>
  <si>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</si>
  <si>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</si>
  <si>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</si>
  <si>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</si>
  <si>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</si>
  <si>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</si>
  <si>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</si>
  <si>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</si>
  <si>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</si>
  <si>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</si>
  <si>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</si>
  <si>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</si>
  <si>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</si>
  <si>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</si>
  <si>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</si>
  <si>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</si>
  <si>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</si>
  <si>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</si>
  <si>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</si>
  <si>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</si>
  <si>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</si>
  <si>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</si>
  <si>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</si>
  <si>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</si>
  <si>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</si>
  <si>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</si>
  <si>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</si>
  <si>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</si>
  <si>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</si>
  <si>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</si>
  <si>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</si>
  <si>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</si>
  <si>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</si>
  <si>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</si>
  <si>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</si>
  <si>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</si>
  <si>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</si>
  <si>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</si>
  <si>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</si>
  <si>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</si>
  <si>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</si>
  <si>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</si>
  <si>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</si>
  <si>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</si>
  <si>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</si>
  <si>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</si>
  <si>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</si>
  <si>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</si>
  <si>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</si>
  <si>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</si>
  <si>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</si>
  <si>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</si>
  <si>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</si>
  <si>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</si>
  <si>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</si>
  <si>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</si>
  <si>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</si>
  <si>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</si>
  <si>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</si>
  <si>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</si>
  <si>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</si>
  <si>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</si>
  <si>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</si>
  <si>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</si>
  <si>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</si>
  <si>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</si>
  <si>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</si>
  <si>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</si>
  <si>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</si>
  <si>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</si>
  <si>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</si>
  <si>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</si>
  <si>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</si>
  <si>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</si>
  <si>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</si>
  <si>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</si>
  <si>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</si>
  <si>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</si>
  <si>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</si>
  <si>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</si>
  <si>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</si>
  <si>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</si>
  <si>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</si>
  <si>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</si>
  <si>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</si>
  <si>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</si>
  <si>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</si>
  <si>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</si>
  <si>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</si>
  <si>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</si>
  <si>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</si>
  <si>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</si>
  <si>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</si>
  <si>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</si>
  <si>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</si>
  <si>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</si>
  <si>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</si>
  <si>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</si>
  <si>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</si>
  <si>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</si>
  <si>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</si>
  <si>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</si>
  <si>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</si>
  <si>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</si>
  <si>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</si>
  <si>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</si>
  <si>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</si>
  <si>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</si>
  <si>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</si>
  <si>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</si>
  <si>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</si>
  <si>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</si>
  <si>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</si>
  <si>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</si>
  <si>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</si>
  <si>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</si>
  <si>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</si>
  <si>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</si>
  <si>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</si>
  <si>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</si>
  <si>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</si>
  <si>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</si>
  <si>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</si>
  <si>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</si>
  <si>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</si>
  <si>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</si>
  <si>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</si>
  <si>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</si>
  <si>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</si>
  <si>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</si>
  <si>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</si>
  <si>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</si>
  <si>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</si>
  <si>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</si>
  <si>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</si>
  <si>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</si>
  <si>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</si>
  <si>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</si>
  <si>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</si>
  <si>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</si>
  <si>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</si>
  <si>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</si>
  <si>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</si>
  <si>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</si>
  <si>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</si>
  <si>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</si>
  <si>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</si>
  <si>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</si>
  <si>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</si>
  <si>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</si>
  <si>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</si>
  <si>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</si>
  <si>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</si>
  <si>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</si>
  <si>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</si>
  <si>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</si>
  <si>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</si>
  <si>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</si>
  <si>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</si>
  <si>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</si>
  <si>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</si>
  <si>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</si>
  <si>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</si>
  <si>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</si>
  <si>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</si>
  <si>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</si>
  <si>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</si>
  <si>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</si>
  <si>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</si>
  <si>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</si>
  <si>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</si>
  <si>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</si>
  <si>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</si>
  <si>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</si>
  <si>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</si>
  <si>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</si>
  <si>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</si>
  <si>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</si>
  <si>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</si>
  <si>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</si>
  <si>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</si>
  <si>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</si>
  <si>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</si>
  <si>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</si>
  <si>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</si>
  <si>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</si>
  <si>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</si>
  <si>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</si>
  <si>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</si>
  <si>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</si>
  <si>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</si>
  <si>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</si>
  <si>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</si>
  <si>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</si>
  <si>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</si>
  <si>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</si>
  <si>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</si>
  <si>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</si>
  <si>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</si>
  <si>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</si>
  <si>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</si>
  <si>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</si>
  <si>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</si>
  <si>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</si>
  <si>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</si>
  <si>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</si>
  <si>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</si>
  <si>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</si>
  <si>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</si>
  <si>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</si>
  <si>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</si>
  <si>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</si>
  <si>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</si>
  <si>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</si>
  <si>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</si>
  <si>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</si>
  <si>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</si>
  <si>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</si>
  <si>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</si>
  <si>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</si>
  <si>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</si>
  <si>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</si>
  <si>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</si>
  <si>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</si>
  <si>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</si>
  <si>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</si>
  <si>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</si>
  <si>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</si>
  <si>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</si>
  <si>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</si>
  <si>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</si>
  <si>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</si>
  <si>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</si>
  <si>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</si>
  <si>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</si>
  <si>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</si>
  <si>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</si>
  <si>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</si>
  <si>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</si>
  <si>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</si>
  <si>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</si>
  <si>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</si>
  <si>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</si>
  <si>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</si>
  <si>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</si>
  <si>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</si>
  <si>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</si>
  <si>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</si>
  <si>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</si>
  <si>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</si>
  <si>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</si>
  <si>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</si>
  <si>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</si>
  <si>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</si>
  <si>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</si>
  <si>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</si>
  <si>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</si>
  <si>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</si>
  <si>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</si>
  <si>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</si>
  <si>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</si>
  <si>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</si>
  <si>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</si>
  <si>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</si>
  <si>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</si>
  <si>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</si>
  <si>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</si>
  <si>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</si>
  <si>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</si>
  <si>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</si>
  <si>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</si>
  <si>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</si>
  <si>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</si>
  <si>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</si>
  <si>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</si>
  <si>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</si>
  <si>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</si>
  <si>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</si>
  <si>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</si>
  <si>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</si>
  <si>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</si>
  <si>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</si>
  <si>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</si>
  <si>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</si>
  <si>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</si>
  <si>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</si>
  <si>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</si>
  <si>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</si>
  <si>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</si>
  <si>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</si>
  <si>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</si>
  <si>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</si>
  <si>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</si>
  <si>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</si>
  <si>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</si>
  <si>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</si>
  <si>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</si>
  <si>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</si>
  <si>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</si>
  <si>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</si>
  <si>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</si>
  <si>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</si>
  <si>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</si>
  <si>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</si>
  <si>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</si>
  <si>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</si>
  <si>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</si>
  <si>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</si>
  <si>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</si>
  <si>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</si>
  <si>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</si>
  <si>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</si>
  <si>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</si>
  <si>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</si>
  <si>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</si>
  <si>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</si>
  <si>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</si>
  <si>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</si>
  <si>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</si>
  <si>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</si>
  <si>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</si>
  <si>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</si>
  <si>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</si>
  <si>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</si>
  <si>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</si>
  <si>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</si>
  <si>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</si>
  <si>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</si>
  <si>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</si>
  <si>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</si>
  <si>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</si>
  <si>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</si>
  <si>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</si>
  <si>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</si>
  <si>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</si>
  <si>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</si>
  <si>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</si>
  <si>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</si>
  <si>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</si>
  <si>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</si>
  <si>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</si>
  <si>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</si>
  <si>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</si>
  <si>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</si>
  <si>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</si>
  <si>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</si>
  <si>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</si>
  <si>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</si>
  <si>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</si>
  <si>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</si>
  <si>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</si>
  <si>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</si>
  <si>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</si>
  <si>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</si>
  <si>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</si>
  <si>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</si>
  <si>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</si>
  <si>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</si>
  <si>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</si>
  <si>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</si>
  <si>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</si>
  <si>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</si>
  <si>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</si>
  <si>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</si>
  <si>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</si>
  <si>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</si>
  <si>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</si>
  <si>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</si>
  <si>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</si>
  <si>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</si>
  <si>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</si>
  <si>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</si>
  <si>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</si>
  <si>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</si>
  <si>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</si>
  <si>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</si>
  <si>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</si>
  <si>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</si>
  <si>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</si>
  <si>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</si>
  <si>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</si>
  <si>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</si>
  <si>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</si>
  <si>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</si>
  <si>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</si>
  <si>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</si>
  <si>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</si>
  <si>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</si>
  <si>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</si>
  <si>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</si>
  <si>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</si>
  <si>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</si>
  <si>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</si>
  <si>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</si>
  <si>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</si>
  <si>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</si>
  <si>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</si>
  <si>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</si>
  <si>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</si>
  <si>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</si>
  <si>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</si>
  <si>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</si>
  <si>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</si>
  <si>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</si>
  <si>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</si>
  <si>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</si>
  <si>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</si>
  <si>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</si>
  <si>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</si>
  <si>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</si>
  <si>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</si>
  <si>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</si>
  <si>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</si>
  <si>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</si>
  <si>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</si>
  <si>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</si>
  <si>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</si>
  <si>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</si>
  <si>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</si>
  <si>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</si>
  <si>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</si>
  <si>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</si>
  <si>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</si>
  <si>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</si>
  <si>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</si>
  <si>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</si>
  <si>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</si>
  <si>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</si>
  <si>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</si>
  <si>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</si>
  <si>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</si>
  <si>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</si>
  <si>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</si>
  <si>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</si>
  <si>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</si>
  <si>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</si>
  <si>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</si>
  <si>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</si>
  <si>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</si>
  <si>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</si>
  <si>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</si>
  <si>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</si>
  <si>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</si>
  <si>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</si>
  <si>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</si>
  <si>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</si>
  <si>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</si>
  <si>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</si>
  <si>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</si>
  <si>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</si>
  <si>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</si>
  <si>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</si>
  <si>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</si>
  <si>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</si>
  <si>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</si>
  <si>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</si>
  <si>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</si>
  <si>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</si>
  <si>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</si>
  <si>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</si>
  <si>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</si>
  <si>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</si>
  <si>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</si>
  <si>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</si>
  <si>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</si>
  <si>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</si>
  <si>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</si>
  <si>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</si>
  <si>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</si>
  <si>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</si>
  <si>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</si>
  <si>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</si>
  <si>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</si>
  <si>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</si>
  <si>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</si>
  <si>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</si>
  <si>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</si>
  <si>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</si>
  <si>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</si>
  <si>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</si>
  <si>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</si>
  <si>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</si>
  <si>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</si>
  <si>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</si>
  <si>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</si>
  <si>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</si>
  <si>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</si>
  <si>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</si>
  <si>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</si>
  <si>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</si>
  <si>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</si>
  <si>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</si>
  <si>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</si>
  <si>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</si>
  <si>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</si>
  <si>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</si>
  <si>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</si>
  <si>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</si>
  <si>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</si>
  <si>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</si>
  <si>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</si>
  <si>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</si>
  <si>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</si>
  <si>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</si>
  <si>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</si>
  <si>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</si>
  <si>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</si>
  <si>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</si>
  <si>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</si>
  <si>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</si>
  <si>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</si>
  <si>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</si>
  <si>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</si>
  <si>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</si>
  <si>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</si>
  <si>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</si>
  <si>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</si>
  <si>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</si>
  <si>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</si>
  <si>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</si>
  <si>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</si>
  <si>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</si>
  <si>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</si>
  <si>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</si>
  <si>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</si>
  <si>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</si>
  <si>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</si>
  <si>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</si>
  <si>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</si>
  <si>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</si>
  <si>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</si>
  <si>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</si>
  <si>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</si>
  <si>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</si>
  <si>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</si>
  <si>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</si>
  <si>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</si>
  <si>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</si>
  <si>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</si>
  <si>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</si>
  <si>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</si>
  <si>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</si>
  <si>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</si>
  <si>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</si>
  <si>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</si>
  <si>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</si>
  <si>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</si>
  <si>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</si>
  <si>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</si>
  <si>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</si>
  <si>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</si>
  <si>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</si>
  <si>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</si>
  <si>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</si>
  <si>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</si>
  <si>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</si>
  <si>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</si>
  <si>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</si>
  <si>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</si>
  <si>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</si>
  <si>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</si>
  <si>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</si>
  <si>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</si>
  <si>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</si>
  <si>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</si>
  <si>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</si>
  <si>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</si>
  <si>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</si>
  <si>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</si>
  <si>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</si>
  <si>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</si>
  <si>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</si>
  <si>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</si>
  <si>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</si>
  <si>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</si>
  <si>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</si>
  <si>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</si>
  <si>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</si>
  <si>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</si>
  <si>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</si>
  <si>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</si>
  <si>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</si>
  <si>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</si>
  <si>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</si>
  <si>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</si>
  <si>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</si>
  <si>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</si>
  <si>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</si>
  <si>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</si>
  <si>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</si>
  <si>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</si>
  <si>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</si>
  <si>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</si>
  <si>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</si>
  <si>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</si>
  <si>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</si>
  <si>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</si>
  <si>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</si>
  <si>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</si>
  <si>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</si>
  <si>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</si>
  <si>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</si>
  <si>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</si>
  <si>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</si>
  <si>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</si>
  <si>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</si>
  <si>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</si>
  <si>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</si>
  <si>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</si>
  <si>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</si>
  <si>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</si>
  <si>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</si>
  <si>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</si>
  <si>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</si>
  <si>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</si>
  <si>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</si>
  <si>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</si>
  <si>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</si>
  <si>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</si>
  <si>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</si>
  <si>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</si>
  <si>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</si>
  <si>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</si>
  <si>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</si>
  <si>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</si>
  <si>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</si>
  <si>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</si>
  <si>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</si>
  <si>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</si>
  <si>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</si>
  <si>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</si>
  <si>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</si>
  <si>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</si>
  <si>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</si>
  <si>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</si>
  <si>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</si>
  <si>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</si>
  <si>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</si>
  <si>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</si>
  <si>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</si>
  <si>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</si>
  <si>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</si>
  <si>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</si>
  <si>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</si>
  <si>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</si>
  <si>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</si>
  <si>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</si>
  <si>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</si>
  <si>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</si>
  <si>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</si>
  <si>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</si>
  <si>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</si>
  <si>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</si>
  <si>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</si>
  <si>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</si>
  <si>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</si>
  <si>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</si>
  <si>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</si>
  <si>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</si>
  <si>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</si>
  <si>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</si>
  <si>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</si>
  <si>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</si>
  <si>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</si>
  <si>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</si>
  <si>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</si>
  <si>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</si>
  <si>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</si>
  <si>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</si>
  <si>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</si>
  <si>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</si>
  <si>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</si>
  <si>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</si>
  <si>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</si>
  <si>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</si>
  <si>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</si>
  <si>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</si>
  <si>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</si>
  <si>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</si>
  <si>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</si>
  <si>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</si>
  <si>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</si>
  <si>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</si>
  <si>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</si>
  <si>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</si>
  <si>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</si>
  <si>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</si>
  <si>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</si>
  <si>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</si>
  <si>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</si>
  <si>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</si>
  <si>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</si>
  <si>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</si>
  <si>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</si>
  <si>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</si>
  <si>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</si>
  <si>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</si>
  <si>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</si>
  <si>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</si>
  <si>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</si>
  <si>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</si>
  <si>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</si>
  <si>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</si>
  <si>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</si>
  <si>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</si>
  <si>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</si>
  <si>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</si>
  <si>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</si>
  <si>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</si>
  <si>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</si>
  <si>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</si>
  <si>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</si>
  <si>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</si>
  <si>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</si>
  <si>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</si>
  <si>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</si>
  <si>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</si>
  <si>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</si>
  <si>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</si>
  <si>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</si>
  <si>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</si>
  <si>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</si>
  <si>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</si>
  <si>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</si>
  <si>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</si>
  <si>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</si>
  <si>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</si>
  <si>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</si>
  <si>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</si>
  <si>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</si>
  <si>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</si>
  <si>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</si>
  <si>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</si>
  <si>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</si>
  <si>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</si>
  <si>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</si>
  <si>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</si>
  <si>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</si>
  <si>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</si>
  <si>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</si>
  <si>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</si>
  <si>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</si>
  <si>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</si>
  <si>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</si>
  <si>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</si>
  <si>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</si>
  <si>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</si>
  <si>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</si>
  <si>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</si>
  <si>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</si>
  <si>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</si>
  <si>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</si>
  <si>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</si>
  <si>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</si>
  <si>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</si>
  <si>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</si>
  <si>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</si>
  <si>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</si>
  <si>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</si>
  <si>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</si>
  <si>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</si>
  <si>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</si>
  <si>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</si>
  <si>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</si>
  <si>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</si>
  <si>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</si>
  <si>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</si>
  <si>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</si>
  <si>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</si>
  <si>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</si>
  <si>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</si>
  <si>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</si>
  <si>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</si>
  <si>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</si>
  <si>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</si>
  <si>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</si>
  <si>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</si>
  <si>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</si>
  <si>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</si>
  <si>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</si>
  <si>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</si>
  <si>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</si>
  <si>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</si>
  <si>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</si>
  <si>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</si>
  <si>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</si>
  <si>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</si>
  <si>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</si>
  <si>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</si>
  <si>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</si>
  <si>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</si>
  <si>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</si>
  <si>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</si>
  <si>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</si>
  <si>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</si>
  <si>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</si>
  <si>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</si>
  <si>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</si>
  <si>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</si>
  <si>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</si>
  <si>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</si>
  <si>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</si>
  <si>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</si>
  <si>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</si>
  <si>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</si>
  <si>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</si>
  <si>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</si>
  <si>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</si>
  <si>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</si>
  <si>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</si>
  <si>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</si>
  <si>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</si>
  <si>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</si>
  <si>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</si>
  <si>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</si>
  <si>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</si>
  <si>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</si>
  <si>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</si>
  <si>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</si>
  <si>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</si>
  <si>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</si>
  <si>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</si>
  <si>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</si>
  <si>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</si>
  <si>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</si>
  <si>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</si>
  <si>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</si>
  <si>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</si>
  <si>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</si>
  <si>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</si>
  <si>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</si>
  <si>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</si>
  <si>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</si>
  <si>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</si>
  <si>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</si>
  <si>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</si>
  <si>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</si>
  <si>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</si>
  <si>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</si>
  <si>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</si>
  <si>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</si>
  <si>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</si>
  <si>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</si>
  <si>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</si>
  <si>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</si>
  <si>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</si>
  <si>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</si>
  <si>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</si>
  <si>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</si>
  <si>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</si>
  <si>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</si>
  <si>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</si>
  <si>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</si>
  <si>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</si>
  <si>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</si>
  <si>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</si>
  <si>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</si>
  <si>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</si>
  <si>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</si>
  <si>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</si>
  <si>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</si>
  <si>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</si>
  <si>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</si>
  <si>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</si>
  <si>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</si>
  <si>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</si>
  <si>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</si>
  <si>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</si>
  <si>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</si>
  <si>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</si>
  <si>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</si>
  <si>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</si>
  <si>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</si>
  <si>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</si>
  <si>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</si>
  <si>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</si>
  <si>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</si>
  <si>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</si>
  <si>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</si>
  <si>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</si>
  <si>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</si>
  <si>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</si>
  <si>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</si>
  <si>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</si>
  <si>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</si>
  <si>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</si>
  <si>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</si>
  <si>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</si>
  <si>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</si>
  <si>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</si>
  <si>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</si>
  <si>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</si>
  <si>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</si>
  <si>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</si>
  <si>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</si>
  <si>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</si>
  <si>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</si>
  <si>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</si>
  <si>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</si>
  <si>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</si>
  <si>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</si>
  <si>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</si>
  <si>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</si>
  <si>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</si>
  <si>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</si>
  <si>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</si>
  <si>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</si>
  <si>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</si>
  <si>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</si>
  <si>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</si>
  <si>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</si>
  <si>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</si>
  <si>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</si>
  <si>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</si>
  <si>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</si>
  <si>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</si>
  <si>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</si>
  <si>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</si>
  <si>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</si>
  <si>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</si>
  <si>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</si>
  <si>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</si>
  <si>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</si>
  <si>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</si>
  <si>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</si>
  <si>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</si>
  <si>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</si>
  <si>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</si>
  <si>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</si>
  <si>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</si>
  <si>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</si>
  <si>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</si>
  <si>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</si>
  <si>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</si>
  <si>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</si>
  <si>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</si>
  <si>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</si>
  <si>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</si>
  <si>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</si>
  <si>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</si>
  <si>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</si>
  <si>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</si>
  <si>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</si>
  <si>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</si>
  <si>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</si>
  <si>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</si>
  <si>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</si>
  <si>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</si>
  <si>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</si>
  <si>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</si>
  <si>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</si>
  <si>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</si>
  <si>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</si>
  <si>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</si>
  <si>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</si>
  <si>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</si>
  <si>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</si>
  <si>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</si>
  <si>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</si>
  <si>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</si>
  <si>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</si>
  <si>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</si>
  <si>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</si>
  <si>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</si>
  <si>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</si>
  <si>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</si>
  <si>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</si>
  <si>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</si>
  <si>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</si>
  <si>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</si>
  <si>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</si>
  <si>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</si>
  <si>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</si>
  <si>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</si>
  <si>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</si>
  <si>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</si>
  <si>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</si>
  <si>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</si>
  <si>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</si>
  <si>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</si>
  <si>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</si>
  <si>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</si>
  <si>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</si>
  <si>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</si>
  <si>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</si>
  <si>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</si>
  <si>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</si>
  <si>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</si>
  <si>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</si>
  <si>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</si>
  <si>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</si>
  <si>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</si>
  <si>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</si>
  <si>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</si>
  <si>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</si>
  <si>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</si>
  <si>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</si>
  <si>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</si>
  <si>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</si>
  <si>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</si>
  <si>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</si>
  <si>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</si>
  <si>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</si>
  <si>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</si>
  <si>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</si>
  <si>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</si>
  <si>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</si>
  <si>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</si>
  <si>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</si>
  <si>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</si>
  <si>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</si>
  <si>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</si>
  <si>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</si>
  <si>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</si>
  <si>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</si>
  <si>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</si>
  <si>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</si>
  <si>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</si>
  <si>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</si>
  <si>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</si>
  <si>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</si>
  <si>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</si>
  <si>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</si>
  <si>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</si>
  <si>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</si>
  <si>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</si>
  <si>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</si>
  <si>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</si>
  <si>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</si>
  <si>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</si>
  <si>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</si>
  <si>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</si>
  <si>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</si>
  <si>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</si>
  <si>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</si>
  <si>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</si>
  <si>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</si>
  <si>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</si>
  <si>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</si>
  <si>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</si>
  <si>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</si>
  <si>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</si>
  <si>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</si>
  <si>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</si>
  <si>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</si>
  <si>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</si>
  <si>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</si>
  <si>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</si>
  <si>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</si>
  <si>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</si>
  <si>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</si>
  <si>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</si>
  <si>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</si>
  <si>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</si>
  <si>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</si>
  <si>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</si>
  <si>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</si>
  <si>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</si>
  <si>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</si>
  <si>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</si>
  <si>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</si>
  <si>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</si>
  <si>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</si>
  <si>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</si>
  <si>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</si>
  <si>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</si>
  <si>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</si>
  <si>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</si>
  <si>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</si>
  <si>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</si>
  <si>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</si>
  <si>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</si>
  <si>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</si>
  <si>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</si>
  <si>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</si>
  <si>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</si>
  <si>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</si>
  <si>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</si>
  <si>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</si>
  <si>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</si>
  <si>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</si>
  <si>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</si>
  <si>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</si>
  <si>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</si>
  <si>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</si>
  <si>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</si>
  <si>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</si>
  <si>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</si>
  <si>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</si>
  <si>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</si>
  <si>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</si>
  <si>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</si>
  <si>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</si>
  <si>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</si>
  <si>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</si>
  <si>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</si>
  <si>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</si>
  <si>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</si>
  <si>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</si>
  <si>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</si>
  <si>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</si>
  <si>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</si>
  <si>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</si>
  <si>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</si>
  <si>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</si>
  <si>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</si>
  <si>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</si>
  <si>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</si>
  <si>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</si>
  <si>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</si>
  <si>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</si>
  <si>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</si>
  <si>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</si>
  <si>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</si>
  <si>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</si>
  <si>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</si>
  <si>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</si>
  <si>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</si>
  <si>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</si>
  <si>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</si>
  <si>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</si>
  <si>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</si>
  <si>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</si>
  <si>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</si>
  <si>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</si>
  <si>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</si>
  <si>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</si>
  <si>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</si>
  <si>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</si>
  <si>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</si>
  <si>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</si>
  <si>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</si>
  <si>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</si>
  <si>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</si>
  <si>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</si>
  <si>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</si>
  <si>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</si>
  <si>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</si>
  <si>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</si>
  <si>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</si>
  <si>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</si>
  <si>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</si>
  <si>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</si>
  <si>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</si>
  <si>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</si>
  <si>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</si>
  <si>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</si>
  <si>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</si>
  <si>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</si>
  <si>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</si>
  <si>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</si>
  <si>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</si>
  <si>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</si>
  <si>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</si>
  <si>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</si>
  <si>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</si>
  <si>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</si>
  <si>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</si>
  <si>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</si>
  <si>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</si>
  <si>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</si>
  <si>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</si>
  <si>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</si>
  <si>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</si>
  <si>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</si>
  <si>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</si>
  <si>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</si>
  <si>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</si>
  <si>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</si>
  <si>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</si>
  <si>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</si>
  <si>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</si>
  <si>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</si>
  <si>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</si>
  <si>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</si>
  <si>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</si>
  <si>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</si>
  <si>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</si>
  <si>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</si>
  <si>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</si>
  <si>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</si>
  <si>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</si>
  <si>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</si>
  <si>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</si>
  <si>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</si>
  <si>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</si>
  <si>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</si>
  <si>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</si>
  <si>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</si>
  <si>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</si>
  <si>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</si>
  <si>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</si>
  <si>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</si>
  <si>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</si>
  <si>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</si>
  <si>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</si>
  <si>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</si>
  <si>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</si>
  <si>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</si>
  <si>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</si>
  <si>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</si>
  <si>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</si>
  <si>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</si>
  <si>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</si>
  <si>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</si>
  <si>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</si>
  <si>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</si>
  <si>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</si>
  <si>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</si>
  <si>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</si>
  <si>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</si>
  <si>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</si>
  <si>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</si>
  <si>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</si>
  <si>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</si>
  <si>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</si>
  <si>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</si>
  <si>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</si>
  <si>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</si>
  <si>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</si>
  <si>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</si>
  <si>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</si>
  <si>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</si>
  <si>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</si>
  <si>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</si>
  <si>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</si>
  <si>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</si>
  <si>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</si>
  <si>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</si>
  <si>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</si>
  <si>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</si>
  <si>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</si>
  <si>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</si>
  <si>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</si>
  <si>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</si>
  <si>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</si>
  <si>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</si>
  <si>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</si>
  <si>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</si>
  <si>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</si>
  <si>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</si>
  <si>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</si>
  <si>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</si>
  <si>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</si>
  <si>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</si>
  <si>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</si>
  <si>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</si>
  <si>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</si>
  <si>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</si>
  <si>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</si>
  <si>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</si>
  <si>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</si>
  <si>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</si>
  <si>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</si>
  <si>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</si>
  <si>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</si>
  <si>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</si>
  <si>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</si>
  <si>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</si>
  <si>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</si>
  <si>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</si>
  <si>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</si>
  <si>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</si>
  <si>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</si>
  <si>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</si>
  <si>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</si>
  <si>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</si>
  <si>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</si>
  <si>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</si>
  <si>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</si>
  <si>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</si>
  <si>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</si>
  <si>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</si>
  <si>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</si>
  <si>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</si>
  <si>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</si>
  <si>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</si>
  <si>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</si>
  <si>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</si>
  <si>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</si>
  <si>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</si>
  <si>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</si>
  <si>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</si>
  <si>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</si>
  <si>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</si>
  <si>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</si>
  <si>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</si>
  <si>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</si>
  <si>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</si>
  <si>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</si>
  <si>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</si>
  <si>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</si>
  <si>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</si>
  <si>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</si>
  <si>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</si>
  <si>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</si>
  <si>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</si>
  <si>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</si>
  <si>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</si>
  <si>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</si>
  <si>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</si>
  <si>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</si>
  <si>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</si>
  <si>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</si>
  <si>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</si>
  <si>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</si>
  <si>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</si>
  <si>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</si>
  <si>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</si>
  <si>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</si>
  <si>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</si>
  <si>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</si>
  <si>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</si>
  <si>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</si>
  <si>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</si>
  <si>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</si>
  <si>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</si>
  <si>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</si>
  <si>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</si>
  <si>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</si>
  <si>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</si>
  <si>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</si>
  <si>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</si>
  <si>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</si>
  <si>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</si>
  <si>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</si>
  <si>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</si>
  <si>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</si>
  <si>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</si>
  <si>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</si>
  <si>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</si>
  <si>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</si>
  <si>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</si>
  <si>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</si>
  <si>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</si>
  <si>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</si>
  <si>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</si>
  <si>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</si>
  <si>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</si>
  <si>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</si>
  <si>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</si>
  <si>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</si>
  <si>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</si>
  <si>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</si>
  <si>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</si>
  <si>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</si>
  <si>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</si>
  <si>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</si>
  <si>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</si>
  <si>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</si>
  <si>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</si>
  <si>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</si>
  <si>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</si>
  <si>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</si>
  <si>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</si>
  <si>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</si>
  <si>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</si>
  <si>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</si>
  <si>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</si>
  <si>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</si>
  <si>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</si>
  <si>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</si>
  <si>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</si>
  <si>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</si>
  <si>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</si>
  <si>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</si>
  <si>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</si>
  <si>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</si>
  <si>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</si>
  <si>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</si>
  <si>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</si>
  <si>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</si>
  <si>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</si>
  <si>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</si>
  <si>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</si>
  <si>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</si>
  <si>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</si>
  <si>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</si>
  <si>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</si>
  <si>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</si>
  <si>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</si>
  <si>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</si>
  <si>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</si>
  <si>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</si>
  <si>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</si>
  <si>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</si>
  <si>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</si>
  <si>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</si>
  <si>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</si>
  <si>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</si>
  <si>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</si>
  <si>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</si>
  <si>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</si>
  <si>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</si>
  <si>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</si>
  <si>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</si>
  <si>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</si>
  <si>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</si>
  <si>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</si>
  <si>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</si>
  <si>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</si>
  <si>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</si>
  <si>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</si>
  <si>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</si>
  <si>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</si>
  <si>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</si>
  <si>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</si>
  <si>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</si>
  <si>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</si>
  <si>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</si>
  <si>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</si>
  <si>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</si>
  <si>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</si>
  <si>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</si>
  <si>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</si>
  <si>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</si>
  <si>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</si>
  <si>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</si>
  <si>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</si>
  <si>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</si>
  <si>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</si>
  <si>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</si>
  <si>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</si>
  <si>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</si>
  <si>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</si>
  <si>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</si>
  <si>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</si>
  <si>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</si>
  <si>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</si>
  <si>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</si>
  <si>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</si>
  <si>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</si>
  <si>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</si>
  <si>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</si>
  <si>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</si>
  <si>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</si>
  <si>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</si>
  <si>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</si>
  <si>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</si>
  <si>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</si>
  <si>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</si>
  <si>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</si>
  <si>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</si>
  <si>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</si>
  <si>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</si>
  <si>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</si>
  <si>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</si>
  <si>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</si>
  <si>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</si>
  <si>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</si>
  <si>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</si>
  <si>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</si>
  <si>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</si>
  <si>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</si>
  <si>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</si>
  <si>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</si>
  <si>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</si>
  <si>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</si>
  <si>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</si>
  <si>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</si>
  <si>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</si>
  <si>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</si>
  <si>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</si>
  <si>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</si>
  <si>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</si>
  <si>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</si>
  <si>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</si>
  <si>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</si>
  <si>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</si>
  <si>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</si>
  <si>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</si>
  <si>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</si>
  <si>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</si>
  <si>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</si>
  <si>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</si>
  <si>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</si>
  <si>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</si>
  <si>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</si>
  <si>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</si>
  <si>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</si>
  <si>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</si>
  <si>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</si>
  <si>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</si>
  <si>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</si>
  <si>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</si>
  <si>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</si>
  <si>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</si>
  <si>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</si>
  <si>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</si>
  <si>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</si>
  <si>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</si>
  <si>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</si>
  <si>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</si>
  <si>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</si>
  <si>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</si>
  <si>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</si>
  <si>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</si>
  <si>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</si>
  <si>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</si>
  <si>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</si>
  <si>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</si>
  <si>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</si>
  <si>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</si>
  <si>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</si>
  <si>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</si>
  <si>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</si>
  <si>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</si>
  <si>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</si>
  <si>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</si>
  <si>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</si>
  <si>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</si>
  <si>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</si>
  <si>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</si>
  <si>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</si>
  <si>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</si>
  <si>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</si>
  <si>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</si>
  <si>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</si>
  <si>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</si>
  <si>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</si>
  <si>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</si>
  <si>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</si>
  <si>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</si>
  <si>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</si>
  <si>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</si>
  <si>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</si>
  <si>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</si>
  <si>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</si>
  <si>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</si>
  <si>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</si>
  <si>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</si>
  <si>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</si>
  <si>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</si>
  <si>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</si>
  <si>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</si>
  <si>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</si>
  <si>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</si>
  <si>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</si>
  <si>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</si>
  <si>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</si>
  <si>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</si>
  <si>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</si>
  <si>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</si>
  <si>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</si>
  <si>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</si>
  <si>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</si>
  <si>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</si>
  <si>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</si>
  <si>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</si>
  <si>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</si>
  <si>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</si>
  <si>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</si>
  <si>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</si>
  <si>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</si>
  <si>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</si>
  <si>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</si>
  <si>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</si>
  <si>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</si>
  <si>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</si>
  <si>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</si>
  <si>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</si>
  <si>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</si>
  <si>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</si>
  <si>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</si>
  <si>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</si>
  <si>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</si>
  <si>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</si>
  <si>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</si>
  <si>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</si>
  <si>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</si>
  <si>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</si>
  <si>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</si>
  <si>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</si>
  <si>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</si>
  <si>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</si>
  <si>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</si>
  <si>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</si>
  <si>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</si>
  <si>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</si>
  <si>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</si>
  <si>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</si>
  <si>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</si>
  <si>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</si>
  <si>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</si>
  <si>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</si>
  <si>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</si>
  <si>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</si>
  <si>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</si>
  <si>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</si>
  <si>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</si>
  <si>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</si>
  <si>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</si>
  <si>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</si>
  <si>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</si>
  <si>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</si>
  <si>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</si>
  <si>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</si>
  <si>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</si>
  <si>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</si>
  <si>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</si>
  <si>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</si>
  <si>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</si>
  <si>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</si>
  <si>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</si>
  <si>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</si>
  <si>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</si>
  <si>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</si>
  <si>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</si>
  <si>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</si>
  <si>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</si>
  <si>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</si>
  <si>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</si>
  <si>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</si>
  <si>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</si>
  <si>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</si>
  <si>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</si>
  <si>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</si>
  <si>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</si>
  <si>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</si>
  <si>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</si>
  <si>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</si>
  <si>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</si>
  <si>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</si>
  <si>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</si>
  <si>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</si>
  <si>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</si>
  <si>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</si>
  <si>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</si>
  <si>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</si>
  <si>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</si>
  <si>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</si>
  <si>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</si>
  <si>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</si>
  <si>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</si>
  <si>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</si>
  <si>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</si>
  <si>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</si>
  <si>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</si>
  <si>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</si>
  <si>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</si>
  <si>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</si>
  <si>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</si>
  <si>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</si>
  <si>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</si>
  <si>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</si>
  <si>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</si>
  <si>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</si>
  <si>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</si>
  <si>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</si>
  <si>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</si>
  <si>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</si>
  <si>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</si>
  <si>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</si>
  <si>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</si>
  <si>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</si>
  <si>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</si>
  <si>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</si>
  <si>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</si>
  <si>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</si>
  <si>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</si>
  <si>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</si>
  <si>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</si>
  <si>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</si>
  <si>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</si>
  <si>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</si>
  <si>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</si>
  <si>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</si>
  <si>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</si>
  <si>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</si>
  <si>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</si>
  <si>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</si>
  <si>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</si>
  <si>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</si>
  <si>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</si>
  <si>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</si>
  <si>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</si>
  <si>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</si>
  <si>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</si>
  <si>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</si>
  <si>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</si>
  <si>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</si>
  <si>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</si>
  <si>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</si>
  <si>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</si>
  <si>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</si>
  <si>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</si>
  <si>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</si>
  <si>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</si>
  <si>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</si>
  <si>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</si>
  <si>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</si>
  <si>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</si>
  <si>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</si>
  <si>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</si>
  <si>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</si>
  <si>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</si>
  <si>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</si>
  <si>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</si>
  <si>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</si>
  <si>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</si>
  <si>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</si>
  <si>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</si>
  <si>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</si>
  <si>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</si>
  <si>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</si>
  <si>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</si>
  <si>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</si>
  <si>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</si>
  <si>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</si>
  <si>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</si>
  <si>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</si>
  <si>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</si>
  <si>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</si>
  <si>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</si>
  <si>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</si>
  <si>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</si>
  <si>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</si>
  <si>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</si>
  <si>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</si>
  <si>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</si>
  <si>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</si>
  <si>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</si>
  <si>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</si>
  <si>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</si>
  <si>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</si>
  <si>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</si>
  <si>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</si>
  <si>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</si>
  <si>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</si>
  <si>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</si>
  <si>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</si>
  <si>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</si>
  <si>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</si>
  <si>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</si>
  <si>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</si>
  <si>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</si>
  <si>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</si>
  <si>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</si>
  <si>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</si>
  <si>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</si>
  <si>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</si>
  <si>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</si>
  <si>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</si>
  <si>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</si>
  <si>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</si>
  <si>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</si>
  <si>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</si>
  <si>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</si>
  <si>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</si>
  <si>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</si>
  <si>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</si>
  <si>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</si>
  <si>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</si>
  <si>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</si>
  <si>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</si>
  <si>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</si>
  <si>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</si>
  <si>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</si>
  <si>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</si>
  <si>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</si>
  <si>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</si>
  <si>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</si>
  <si>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</si>
  <si>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</si>
  <si>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</si>
  <si>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</si>
  <si>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</si>
  <si>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</si>
  <si>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</si>
  <si>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</si>
  <si>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</si>
  <si>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</si>
  <si>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</si>
  <si>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</si>
  <si>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</si>
  <si>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</si>
  <si>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</si>
  <si>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</si>
  <si>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</si>
  <si>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</si>
  <si>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</si>
  <si>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</si>
  <si>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</si>
  <si>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</si>
  <si>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</si>
  <si>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</si>
  <si>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</si>
  <si>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</si>
  <si>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</si>
  <si>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</si>
  <si>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</si>
  <si>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</si>
  <si>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</si>
  <si>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</si>
  <si>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</si>
  <si>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</si>
  <si>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</si>
  <si>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</si>
  <si>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</si>
  <si>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</si>
  <si>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</si>
  <si>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</si>
  <si>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</si>
  <si>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</si>
  <si>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</si>
  <si>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</si>
  <si>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</si>
  <si>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</si>
  <si>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</si>
  <si>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</si>
  <si>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</si>
  <si>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</si>
  <si>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</si>
  <si>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</si>
  <si>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</si>
  <si>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</si>
  <si>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</si>
  <si>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</si>
  <si>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</si>
  <si>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</si>
  <si>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</si>
  <si>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</si>
  <si>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</si>
  <si>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</si>
  <si>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</si>
  <si>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</si>
  <si>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</si>
  <si>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</si>
  <si>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</si>
  <si>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</si>
  <si>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</si>
  <si>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</si>
  <si>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</si>
  <si>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</si>
  <si>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</si>
  <si>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</si>
  <si>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</si>
  <si>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</si>
  <si>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</si>
  <si>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</si>
  <si>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</si>
  <si>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</si>
  <si>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</si>
  <si>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</si>
  <si>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</si>
  <si>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</si>
  <si>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</si>
  <si>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</si>
  <si>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</si>
  <si>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</si>
  <si>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</si>
  <si>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</si>
  <si>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</si>
  <si>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</si>
  <si>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</si>
  <si>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</si>
  <si>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</si>
  <si>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</si>
  <si>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</si>
  <si>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</si>
  <si>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</si>
  <si>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</si>
  <si>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</si>
  <si>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</si>
  <si>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</si>
  <si>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</si>
  <si>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</si>
  <si>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</si>
  <si>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</si>
  <si>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</si>
  <si>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</si>
  <si>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</si>
  <si>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</si>
  <si>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</si>
  <si>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</si>
  <si>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</si>
  <si>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</si>
  <si>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</si>
  <si>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</si>
  <si>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</si>
  <si>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</si>
  <si>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</si>
  <si>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</si>
  <si>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</si>
  <si>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</si>
  <si>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</si>
  <si>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</si>
  <si>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</si>
  <si>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</si>
  <si>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</si>
  <si>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</si>
  <si>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</si>
  <si>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</si>
  <si>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</si>
  <si>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</si>
  <si>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</si>
  <si>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</si>
  <si>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</si>
  <si>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</si>
  <si>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</si>
  <si>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</si>
  <si>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</si>
  <si>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</si>
  <si>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</si>
  <si>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</si>
  <si>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</si>
  <si>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</si>
  <si>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</si>
  <si>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</si>
  <si>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</si>
  <si>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</si>
  <si>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</si>
  <si>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</si>
  <si>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</si>
  <si>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</si>
  <si>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</si>
  <si>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</si>
  <si>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</si>
  <si>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</si>
  <si>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</si>
  <si>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</si>
  <si>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</si>
  <si>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</si>
  <si>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</si>
  <si>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</si>
  <si>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</si>
  <si>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</si>
  <si>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</si>
  <si>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</si>
  <si>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</si>
  <si>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</si>
  <si>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</si>
  <si>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</si>
  <si>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</si>
  <si>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</si>
  <si>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</si>
  <si>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</si>
  <si>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</si>
  <si>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</si>
  <si>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</si>
  <si>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</si>
  <si>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</si>
  <si>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</si>
  <si>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</si>
  <si>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</si>
  <si>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</si>
  <si>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</si>
  <si>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</si>
  <si>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</si>
  <si>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</si>
  <si>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</si>
  <si>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</si>
  <si>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</si>
  <si>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</si>
  <si>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</si>
  <si>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</si>
  <si>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</si>
  <si>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</si>
  <si>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</si>
  <si>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</si>
  <si>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</si>
  <si>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</si>
  <si>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</si>
  <si>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</si>
  <si>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</si>
  <si>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</si>
  <si>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</si>
  <si>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</si>
  <si>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</si>
  <si>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</si>
  <si>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</si>
  <si>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</si>
  <si>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</si>
  <si>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</si>
  <si>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</si>
  <si>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</si>
  <si>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</si>
  <si>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</si>
  <si>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</si>
  <si>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</si>
  <si>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</si>
  <si>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</si>
  <si>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</si>
  <si>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</si>
  <si>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</si>
  <si>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</si>
  <si>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</si>
  <si>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</si>
  <si>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</si>
  <si>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</si>
  <si>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</si>
  <si>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</si>
  <si>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</si>
  <si>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</si>
  <si>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</si>
  <si>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</si>
  <si>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</si>
  <si>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</si>
  <si>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</si>
  <si>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</si>
  <si>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</si>
  <si>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</si>
  <si>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</si>
  <si>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</si>
  <si>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</si>
  <si>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</si>
  <si>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</si>
  <si>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</si>
  <si>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</si>
  <si>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</si>
  <si>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</si>
  <si>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</si>
  <si>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</si>
  <si>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</si>
  <si>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</si>
  <si>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</si>
  <si>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</si>
  <si>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</si>
  <si>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</si>
  <si>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</si>
  <si>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</si>
  <si>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</si>
  <si>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</si>
  <si>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</si>
  <si>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</si>
  <si>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</si>
  <si>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</si>
  <si>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</si>
  <si>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</si>
  <si>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</si>
  <si>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</si>
  <si>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</si>
  <si>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</si>
  <si>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</si>
  <si>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</si>
  <si>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</si>
  <si>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</si>
  <si>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</si>
  <si>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</si>
  <si>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</si>
  <si>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</si>
  <si>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</si>
  <si>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</si>
  <si>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</si>
  <si>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</si>
  <si>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</si>
  <si>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</si>
  <si>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</si>
  <si>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</si>
  <si>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</si>
  <si>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</si>
  <si>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</si>
  <si>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</si>
  <si>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</si>
  <si>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</si>
  <si>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</si>
  <si>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</si>
  <si>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</si>
  <si>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</si>
  <si>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</si>
  <si>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</si>
  <si>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</si>
  <si>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</si>
  <si>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</si>
  <si>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</si>
  <si>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</si>
  <si>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</si>
  <si>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</si>
  <si>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</si>
  <si>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</si>
  <si>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</si>
  <si>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</si>
  <si>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</si>
  <si>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</si>
  <si>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</si>
  <si>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</si>
  <si>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</si>
  <si>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</si>
  <si>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</si>
  <si>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</si>
  <si>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</si>
  <si>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</si>
  <si>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</si>
  <si>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</si>
  <si>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</si>
  <si>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</si>
  <si>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</si>
  <si>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</si>
  <si>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</si>
  <si>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</si>
  <si>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</si>
  <si>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</si>
  <si>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</si>
  <si>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</si>
  <si>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</si>
  <si>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</si>
  <si>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</si>
  <si>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</si>
  <si>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</si>
  <si>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</si>
  <si>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</si>
  <si>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</si>
  <si>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</si>
  <si>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</si>
  <si>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</si>
  <si>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</si>
  <si>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</si>
  <si>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</si>
  <si>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</si>
  <si>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</si>
  <si>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</si>
  <si>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</si>
  <si>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</si>
  <si>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</si>
  <si>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</si>
  <si>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</si>
  <si>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</si>
  <si>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</si>
  <si>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</si>
  <si>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</si>
  <si>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</si>
  <si>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</si>
  <si>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</si>
  <si>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</si>
  <si>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</si>
  <si>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</si>
  <si>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</si>
  <si>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</si>
  <si>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</si>
  <si>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</si>
  <si>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</si>
  <si>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</si>
  <si>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</si>
  <si>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</si>
  <si>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</si>
  <si>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</si>
  <si>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</si>
  <si>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</si>
  <si>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</si>
  <si>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</si>
  <si>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</si>
  <si>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</si>
  <si>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</si>
  <si>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</si>
  <si>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</si>
  <si>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</si>
  <si>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</si>
  <si>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</si>
  <si>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</si>
  <si>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</si>
  <si>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</si>
  <si>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</si>
  <si>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</si>
  <si>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</si>
  <si>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</si>
  <si>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</si>
  <si>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</si>
  <si>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</si>
  <si>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</si>
  <si>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</si>
  <si>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</si>
  <si>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</si>
  <si>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</si>
  <si>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</si>
  <si>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</si>
  <si>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</si>
  <si>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</si>
  <si>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</si>
  <si>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</si>
  <si>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</si>
  <si>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</si>
  <si>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</si>
  <si>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</si>
  <si>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</si>
  <si>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</si>
  <si>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</si>
  <si>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</si>
  <si>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</si>
  <si>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</si>
  <si>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</si>
  <si>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</si>
  <si>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</si>
  <si>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</si>
  <si>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</si>
  <si>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</si>
  <si>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</si>
  <si>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</si>
  <si>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</si>
  <si>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</si>
  <si>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</si>
  <si>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</si>
  <si>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</si>
  <si>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</si>
  <si>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</si>
  <si>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</si>
  <si>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</si>
  <si>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</si>
  <si>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</si>
  <si>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</si>
  <si>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</si>
  <si>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</si>
  <si>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</si>
  <si>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</si>
  <si>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</si>
  <si>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</si>
  <si>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</si>
  <si>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</si>
  <si>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</si>
  <si>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</si>
  <si>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</si>
  <si>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</si>
  <si>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</si>
  <si>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</si>
  <si>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</si>
  <si>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</si>
  <si>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</si>
  <si>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</si>
  <si>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</si>
  <si>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</si>
  <si>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</si>
  <si>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</si>
  <si>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</si>
  <si>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</si>
  <si>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</si>
  <si>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</si>
  <si>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</si>
  <si>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</si>
  <si>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</si>
  <si>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</si>
  <si>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</si>
  <si>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</si>
  <si>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</si>
  <si>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</si>
  <si>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</si>
  <si>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</si>
  <si>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</si>
  <si>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</si>
  <si>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</si>
  <si>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</si>
  <si>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</si>
  <si>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</si>
  <si>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</si>
  <si>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</si>
  <si>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</si>
  <si>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</si>
  <si>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</si>
  <si>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</si>
  <si>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</si>
  <si>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</si>
  <si>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</si>
  <si>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</si>
  <si>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</si>
  <si>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</si>
  <si>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</si>
  <si>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</si>
  <si>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</si>
  <si>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</si>
  <si>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</si>
  <si>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</si>
  <si>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</si>
  <si>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</si>
  <si>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</si>
  <si>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</si>
  <si>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</si>
  <si>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</si>
  <si>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</si>
  <si>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</si>
  <si>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</si>
  <si>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</si>
  <si>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</si>
  <si>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</si>
  <si>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</si>
  <si>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</si>
  <si>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</si>
  <si>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</si>
  <si>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</si>
  <si>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</si>
  <si>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</si>
  <si>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</si>
  <si>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</si>
  <si>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</si>
  <si>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</si>
  <si>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</si>
  <si>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</si>
  <si>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</si>
  <si>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</si>
  <si>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</si>
  <si>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</si>
  <si>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</si>
  <si>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</si>
  <si>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</si>
  <si>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</si>
  <si>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</si>
  <si>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</si>
  <si>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</si>
  <si>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</si>
  <si>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</si>
  <si>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</si>
  <si>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</si>
  <si>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</si>
  <si>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</si>
  <si>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</si>
  <si>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</si>
  <si>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</si>
  <si>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</si>
  <si>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</si>
  <si>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</si>
  <si>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</si>
  <si>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</si>
  <si>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</si>
  <si>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</si>
  <si>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</si>
  <si>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</si>
  <si>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</si>
  <si>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</si>
  <si>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</si>
  <si>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</si>
  <si>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</si>
  <si>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</si>
  <si>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</si>
  <si>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</si>
  <si>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</si>
  <si>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</si>
  <si>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</si>
  <si>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</si>
  <si>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</si>
  <si>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</si>
  <si>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</si>
  <si>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</si>
  <si>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</si>
  <si>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</si>
  <si>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</si>
  <si>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</si>
  <si>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</si>
  <si>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</si>
  <si>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</si>
  <si>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</si>
  <si>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</si>
  <si>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</si>
  <si>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</si>
  <si>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</si>
  <si>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</si>
  <si>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</si>
  <si>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</si>
  <si>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</si>
  <si>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</si>
  <si>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</si>
  <si>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</si>
  <si>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</si>
  <si>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</si>
  <si>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</si>
  <si>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</si>
  <si>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</si>
  <si>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</si>
  <si>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</si>
  <si>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</si>
  <si>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</si>
  <si>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</si>
  <si>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</si>
  <si>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</si>
  <si>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</si>
  <si>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</si>
  <si>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</si>
  <si>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</si>
  <si>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</si>
  <si>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</si>
  <si>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</si>
  <si>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</si>
  <si>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</si>
  <si>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</si>
  <si>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</si>
  <si>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</si>
  <si>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</si>
  <si>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</si>
  <si>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</si>
  <si>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</si>
  <si>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</si>
  <si>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</si>
  <si>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</si>
  <si>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</si>
  <si>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</si>
  <si>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</si>
  <si>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</si>
  <si>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</si>
  <si>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</si>
  <si>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</si>
  <si>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</si>
  <si>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</si>
  <si>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</si>
  <si>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</si>
  <si>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</si>
  <si>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</si>
  <si>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</si>
  <si>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</si>
  <si>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</si>
  <si>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</si>
  <si>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</si>
  <si>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</si>
  <si>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</si>
  <si>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</si>
  <si>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</si>
  <si>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</si>
  <si>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</si>
  <si>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</si>
  <si>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</si>
  <si>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</si>
  <si>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</si>
  <si>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</si>
  <si>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</si>
  <si>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</si>
  <si>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</si>
  <si>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</si>
  <si>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</si>
  <si>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</si>
  <si>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</si>
  <si>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</si>
  <si>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</si>
  <si>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</si>
  <si>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</si>
  <si>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</si>
  <si>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</si>
  <si>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</si>
  <si>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</si>
  <si>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</si>
  <si>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</si>
  <si>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</si>
  <si>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</si>
  <si>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</si>
  <si>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</si>
  <si>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</si>
  <si>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</si>
  <si>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</si>
  <si>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</si>
  <si>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</si>
  <si>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</si>
  <si>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</si>
  <si>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</si>
  <si>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</si>
  <si>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</si>
  <si>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</si>
  <si>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</si>
  <si>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</si>
  <si>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</si>
  <si>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</si>
  <si>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</si>
  <si>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</si>
  <si>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</si>
  <si>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</si>
  <si>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</si>
  <si>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</si>
  <si>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</si>
  <si>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</si>
  <si>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</si>
  <si>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</si>
  <si>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</si>
  <si>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</si>
  <si>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</si>
  <si>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</si>
  <si>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</si>
  <si>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</si>
  <si>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</si>
  <si>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</si>
  <si>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</si>
  <si>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</si>
  <si>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</si>
  <si>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</si>
  <si>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</si>
  <si>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</si>
  <si>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</si>
  <si>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</si>
  <si>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</si>
  <si>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</si>
  <si>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</si>
  <si>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</si>
  <si>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</si>
  <si>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</si>
  <si>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</si>
  <si>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</si>
  <si>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</si>
  <si>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</si>
  <si>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</si>
  <si>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</si>
  <si>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</si>
  <si>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</si>
  <si>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</si>
  <si>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</si>
  <si>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</si>
  <si>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</si>
  <si>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</si>
  <si>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</si>
  <si>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</si>
  <si>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</si>
  <si>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</si>
  <si>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</si>
  <si>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</si>
  <si>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</si>
  <si>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</si>
  <si>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</si>
  <si>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</si>
  <si>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</si>
  <si>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</si>
  <si>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</si>
  <si>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</si>
  <si>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</si>
  <si>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</si>
  <si>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</si>
  <si>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</si>
  <si>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</si>
  <si>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</si>
  <si>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</si>
  <si>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</si>
  <si>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</si>
  <si>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</si>
  <si>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</si>
  <si>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</si>
  <si>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</si>
  <si>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</si>
  <si>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</si>
  <si>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</si>
  <si>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</si>
  <si>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</si>
  <si>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</si>
  <si>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</si>
  <si>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</si>
  <si>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</si>
  <si>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</si>
  <si>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</si>
  <si>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</si>
  <si>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</si>
  <si>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</si>
  <si>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</si>
  <si>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</si>
  <si>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</si>
  <si>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</si>
  <si>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</si>
  <si>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</si>
  <si>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</si>
  <si>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</si>
  <si>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</si>
  <si>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</si>
  <si>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</si>
  <si>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</si>
  <si>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</si>
  <si>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</si>
  <si>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</si>
  <si>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</si>
  <si>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</si>
  <si>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</si>
  <si>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</si>
  <si>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</si>
  <si>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</si>
  <si>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</si>
  <si>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</si>
  <si>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</si>
  <si>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</si>
  <si>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</si>
  <si>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</si>
  <si>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</si>
  <si>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</si>
  <si>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</si>
  <si>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</si>
  <si>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</si>
  <si>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</si>
  <si>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</si>
  <si>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</si>
  <si>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</si>
  <si>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</si>
  <si>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</si>
  <si>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</si>
  <si>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</si>
  <si>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</si>
  <si>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</si>
  <si>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</si>
  <si>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</si>
  <si>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</si>
  <si>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</si>
  <si>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</si>
  <si>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</si>
  <si>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</si>
  <si>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</si>
  <si>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</si>
  <si>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</si>
  <si>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</si>
  <si>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</si>
  <si>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</si>
  <si>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</si>
  <si>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</si>
  <si>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</si>
  <si>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</si>
  <si>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</si>
  <si>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</si>
  <si>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</si>
  <si>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</si>
  <si>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</si>
  <si>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</si>
  <si>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</si>
  <si>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</si>
  <si>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</si>
  <si>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</si>
  <si>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</si>
  <si>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</si>
  <si>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</si>
  <si>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</si>
  <si>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</si>
  <si>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</si>
  <si>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</si>
  <si>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</si>
  <si>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</si>
  <si>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</si>
  <si>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</si>
  <si>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</si>
  <si>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</si>
  <si>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</si>
  <si>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</si>
  <si>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</si>
  <si>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</si>
  <si>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</si>
  <si>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</si>
  <si>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</si>
  <si>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</si>
  <si>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</si>
  <si>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</si>
  <si>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</si>
  <si>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</si>
  <si>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</si>
  <si>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</si>
  <si>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</si>
  <si>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</si>
  <si>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</si>
  <si>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</si>
  <si>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</si>
  <si>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</si>
  <si>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</si>
  <si>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</si>
  <si>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</si>
  <si>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</si>
  <si>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</si>
  <si>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</si>
  <si>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</si>
  <si>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</si>
  <si>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</si>
  <si>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</si>
  <si>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</si>
  <si>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</si>
  <si>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</si>
  <si>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</si>
  <si>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</si>
  <si>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</si>
  <si>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</si>
  <si>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</si>
  <si>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</si>
  <si>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</si>
  <si>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</si>
  <si>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</si>
  <si>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</si>
  <si>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</si>
  <si>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</si>
  <si>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</si>
  <si>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</si>
  <si>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</si>
  <si>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</si>
  <si>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</si>
  <si>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</si>
  <si>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</si>
  <si>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</si>
  <si>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</si>
  <si>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</si>
  <si>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</si>
  <si>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</si>
  <si>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</si>
  <si>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</si>
  <si>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</si>
  <si>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</si>
  <si>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</si>
  <si>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</si>
  <si>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</si>
  <si>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</si>
  <si>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</si>
  <si>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</si>
  <si>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</si>
  <si>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</si>
  <si>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</si>
  <si>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</si>
  <si>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</si>
  <si>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</si>
  <si>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</si>
  <si>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</si>
  <si>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</si>
  <si>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</si>
  <si>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</si>
  <si>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</si>
  <si>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</si>
  <si>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</si>
  <si>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</si>
  <si>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</si>
  <si>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</si>
  <si>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</si>
  <si>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</si>
  <si>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</si>
  <si>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</si>
  <si>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</si>
  <si>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</si>
  <si>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</si>
  <si>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</si>
  <si>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</si>
  <si>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</si>
  <si>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</si>
  <si>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</si>
  <si>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</si>
  <si>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</si>
  <si>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</si>
  <si>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</si>
  <si>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</si>
  <si>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</si>
  <si>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</si>
  <si>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</si>
  <si>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</si>
  <si>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</si>
  <si>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</si>
  <si>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</si>
  <si>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</si>
  <si>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</si>
  <si>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</si>
  <si>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</si>
  <si>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</si>
  <si>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</si>
  <si>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</si>
  <si>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</si>
  <si>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</si>
  <si>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</si>
  <si>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</si>
  <si>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</si>
  <si>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</si>
  <si>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</si>
  <si>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</si>
  <si>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</si>
  <si>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</si>
  <si>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</si>
  <si>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</si>
  <si>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</si>
  <si>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</si>
  <si>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</si>
  <si>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</si>
  <si>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</si>
  <si>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</si>
  <si>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</si>
  <si>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</si>
  <si>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</si>
  <si>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</si>
  <si>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</si>
  <si>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</si>
  <si>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</si>
  <si>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</si>
  <si>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</si>
  <si>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</si>
  <si>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</si>
  <si>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</si>
  <si>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</si>
  <si>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</si>
  <si>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</si>
  <si>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</si>
  <si>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</si>
  <si>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</si>
  <si>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</si>
  <si>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</si>
  <si>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</si>
  <si>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</si>
  <si>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</si>
  <si>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</si>
  <si>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</si>
  <si>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</si>
  <si>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</si>
  <si>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</si>
  <si>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</si>
  <si>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</si>
  <si>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</si>
  <si>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</si>
  <si>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</si>
  <si>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</si>
  <si>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</si>
  <si>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</si>
  <si>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</si>
  <si>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</si>
  <si>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</si>
  <si>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</si>
  <si>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</si>
  <si>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</si>
  <si>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</si>
  <si>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</si>
  <si>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</si>
  <si>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</si>
  <si>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</si>
  <si>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</si>
  <si>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</si>
  <si>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</si>
  <si>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</si>
  <si>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</si>
  <si>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</si>
  <si>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</si>
  <si>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</si>
  <si>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</si>
  <si>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</si>
  <si>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</si>
  <si>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</si>
  <si>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</si>
  <si>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</si>
  <si>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</si>
  <si>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</si>
  <si>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</si>
  <si>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</si>
  <si>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</si>
  <si>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</si>
  <si>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</si>
  <si>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</si>
  <si>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</si>
  <si>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</si>
  <si>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</si>
  <si>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</si>
  <si>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</si>
  <si>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</si>
  <si>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</si>
  <si>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</si>
  <si>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</si>
  <si>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</si>
  <si>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</si>
  <si>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</si>
  <si>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</si>
  <si>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</si>
  <si>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</si>
  <si>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</si>
  <si>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</si>
  <si>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</si>
  <si>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</si>
  <si>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</si>
  <si>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</si>
  <si>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</si>
  <si>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</si>
  <si>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</si>
  <si>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</si>
  <si>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</si>
  <si>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</si>
  <si>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</si>
  <si>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</si>
  <si>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</si>
  <si>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</si>
  <si>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</si>
  <si>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</si>
  <si>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</si>
  <si>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</si>
  <si>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</si>
  <si>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</si>
  <si>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</si>
  <si>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</si>
  <si>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</si>
  <si>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</si>
  <si>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</si>
  <si>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</si>
  <si>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</si>
  <si>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</si>
  <si>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</si>
  <si>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</si>
  <si>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</si>
  <si>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</si>
  <si>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</si>
  <si>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</si>
  <si>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</si>
  <si>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</si>
  <si>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</si>
  <si>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</si>
  <si>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</si>
  <si>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</si>
  <si>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</si>
  <si>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</si>
  <si>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</si>
  <si>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</si>
  <si>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</si>
  <si>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</si>
  <si>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</si>
  <si>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</si>
  <si>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</si>
  <si>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</si>
  <si>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</si>
  <si>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</si>
  <si>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</si>
  <si>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</si>
  <si>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</si>
  <si>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</si>
  <si>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</si>
  <si>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</si>
  <si>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</si>
  <si>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</si>
  <si>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</si>
  <si>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</si>
  <si>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</si>
  <si>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</si>
  <si>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</si>
  <si>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</si>
  <si>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</si>
  <si>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</si>
  <si>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</si>
  <si>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</si>
  <si>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</si>
  <si>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</si>
  <si>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</si>
  <si>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</si>
  <si>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</si>
  <si>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</si>
  <si>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</si>
  <si>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</si>
  <si>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</si>
  <si>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</si>
  <si>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</si>
  <si>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</si>
  <si>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</si>
  <si>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</si>
  <si>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</si>
  <si>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</si>
  <si>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</si>
  <si>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</si>
  <si>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</si>
  <si>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</si>
  <si>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</si>
  <si>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</si>
  <si>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</si>
  <si>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</si>
  <si>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</si>
  <si>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</si>
  <si>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</si>
  <si>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</si>
  <si>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</si>
  <si>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</si>
  <si>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</si>
  <si>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</si>
  <si>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</si>
  <si>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</si>
  <si>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</si>
  <si>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</si>
  <si>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</si>
  <si>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</si>
  <si>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</si>
  <si>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</si>
  <si>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</si>
  <si>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</si>
  <si>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</si>
  <si>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</si>
  <si>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</si>
  <si>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</si>
  <si>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</si>
  <si>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</si>
  <si>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</si>
  <si>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</si>
  <si>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</si>
  <si>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</si>
  <si>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</si>
  <si>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</si>
  <si>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</si>
  <si>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</si>
  <si>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</si>
  <si>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</si>
  <si>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</si>
  <si>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</si>
  <si>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</si>
  <si>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</si>
  <si>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</si>
  <si>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</si>
  <si>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</si>
  <si>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</si>
  <si>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</si>
  <si>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</si>
  <si>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</si>
  <si>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</si>
  <si>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</si>
  <si>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</si>
  <si>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</si>
  <si>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</si>
  <si>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</si>
  <si>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</si>
  <si>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</si>
  <si>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</si>
  <si>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</si>
  <si>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</si>
  <si>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</si>
  <si>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</si>
  <si>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</si>
  <si>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</si>
  <si>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</si>
  <si>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</si>
  <si>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</si>
  <si>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</si>
  <si>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</si>
  <si>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</si>
  <si>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</si>
  <si>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</si>
  <si>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</si>
  <si>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</si>
  <si>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</si>
  <si>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</si>
  <si>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</si>
  <si>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</si>
  <si>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</si>
  <si>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</si>
  <si>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</si>
  <si>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</si>
  <si>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</si>
  <si>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</si>
  <si>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</si>
  <si>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</si>
  <si>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</si>
  <si>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</si>
  <si>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</si>
  <si>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</si>
  <si>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</si>
  <si>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</si>
  <si>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</si>
  <si>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</si>
  <si>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</si>
  <si>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</si>
  <si>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</si>
  <si>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</si>
  <si>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</si>
  <si>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</si>
  <si>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</si>
  <si>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</si>
  <si>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</si>
  <si>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</si>
  <si>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</si>
  <si>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</si>
  <si>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</si>
  <si>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</si>
  <si>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</si>
  <si>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</si>
  <si>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</si>
  <si>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</si>
  <si>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</si>
  <si>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</si>
  <si>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</si>
  <si>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</si>
  <si>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</si>
  <si>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</si>
  <si>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</si>
  <si>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</si>
  <si>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</si>
  <si>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</si>
  <si>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</si>
  <si>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</si>
  <si>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</si>
  <si>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</si>
  <si>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</si>
  <si>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</si>
  <si>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</si>
  <si>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</si>
  <si>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</si>
  <si>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</si>
  <si>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</si>
  <si>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</si>
  <si>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</si>
  <si>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</si>
  <si>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</si>
  <si>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</si>
  <si>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</si>
  <si>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</si>
  <si>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</si>
  <si>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</si>
  <si>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</si>
  <si>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</si>
  <si>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</si>
  <si>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</si>
  <si>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</si>
  <si>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</si>
  <si>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</si>
  <si>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</si>
  <si>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</si>
  <si>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</si>
  <si>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</si>
  <si>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</si>
  <si>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</si>
  <si>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</si>
  <si>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</si>
  <si>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</si>
  <si>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</si>
  <si>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</si>
  <si>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</si>
  <si>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</si>
  <si>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</si>
  <si>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</si>
  <si>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</si>
  <si>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</si>
  <si>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</si>
  <si>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</si>
  <si>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</si>
  <si>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</si>
  <si>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</si>
  <si>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</si>
  <si>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</si>
  <si>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</si>
  <si>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</si>
  <si>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</si>
  <si>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</si>
  <si>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</si>
  <si>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</si>
  <si>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</si>
  <si>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</si>
  <si>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</si>
  <si>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</si>
  <si>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</si>
  <si>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</si>
  <si>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</si>
  <si>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</si>
  <si>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</si>
  <si>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</si>
  <si>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</si>
  <si>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</si>
  <si>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</si>
  <si>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</si>
  <si>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</si>
  <si>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</si>
  <si>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</si>
  <si>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</si>
  <si>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</si>
  <si>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</si>
  <si>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</si>
  <si>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</si>
  <si>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</si>
  <si>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</si>
  <si>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</si>
  <si>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</si>
  <si>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</si>
  <si>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</si>
  <si>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</si>
  <si>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</si>
  <si>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</si>
  <si>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</si>
  <si>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</si>
  <si>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</si>
  <si>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</si>
  <si>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</si>
  <si>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</si>
  <si>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</si>
  <si>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</si>
  <si>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</si>
  <si>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</si>
  <si>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</si>
  <si>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</si>
  <si>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</si>
  <si>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</si>
  <si>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</si>
  <si>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</si>
  <si>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</si>
  <si>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</si>
  <si>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</si>
  <si>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</si>
  <si>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</si>
  <si>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</si>
  <si>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</si>
  <si>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</si>
  <si>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</si>
  <si>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</si>
  <si>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</si>
  <si>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</si>
  <si>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</si>
  <si>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</si>
  <si>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</si>
  <si>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</si>
  <si>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</si>
  <si>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</si>
  <si>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</si>
  <si>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</si>
  <si>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</si>
  <si>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</si>
  <si>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</si>
  <si>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</si>
  <si>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</si>
  <si>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</si>
  <si>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</si>
  <si>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</si>
  <si>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</si>
  <si>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</si>
  <si>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</si>
  <si>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</si>
  <si>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</si>
  <si>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</si>
  <si>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</si>
  <si>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</si>
  <si>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</si>
  <si>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</si>
  <si>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</si>
  <si>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</si>
  <si>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</si>
  <si>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</si>
  <si>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</si>
  <si>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</si>
  <si>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</si>
  <si>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</si>
  <si>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</si>
  <si>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</si>
  <si>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</si>
  <si>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</si>
  <si>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</si>
  <si>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</si>
  <si>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</si>
  <si>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</si>
  <si>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</si>
  <si>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</si>
  <si>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</si>
  <si>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</si>
  <si>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</si>
  <si>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</si>
  <si>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</si>
  <si>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</si>
  <si>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</si>
  <si>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</si>
  <si>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</si>
  <si>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</si>
  <si>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</si>
  <si>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</si>
  <si>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</si>
  <si>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</si>
  <si>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</si>
  <si>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</si>
  <si>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</si>
  <si>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</si>
  <si>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</si>
  <si>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</si>
  <si>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</si>
  <si>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</si>
  <si>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</si>
  <si>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</si>
  <si>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</si>
  <si>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</si>
  <si>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</si>
  <si>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</si>
  <si>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</si>
  <si>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</si>
  <si>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</si>
  <si>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</si>
  <si>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</si>
  <si>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</si>
  <si>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</si>
  <si>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</si>
  <si>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</si>
  <si>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</si>
  <si>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</si>
  <si>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</si>
  <si>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</si>
  <si>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</si>
  <si>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</si>
  <si>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</si>
  <si>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</si>
  <si>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</si>
  <si>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</si>
  <si>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</si>
  <si>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</si>
  <si>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</si>
  <si>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</si>
  <si>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</si>
  <si>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</si>
  <si>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</si>
  <si>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</si>
  <si>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</si>
  <si>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</si>
  <si>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</si>
  <si>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</si>
  <si>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</si>
  <si>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</si>
  <si>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</si>
  <si>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</si>
  <si>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</si>
  <si>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</si>
  <si>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</si>
  <si>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</si>
  <si>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</si>
  <si>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</si>
  <si>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</si>
  <si>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</si>
  <si>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</si>
  <si>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</si>
  <si>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</si>
  <si>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</si>
  <si>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</si>
  <si>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</si>
  <si>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</si>
  <si>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</si>
  <si>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</si>
  <si>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</si>
  <si>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</si>
  <si>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</si>
  <si>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</si>
  <si>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</si>
  <si>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</si>
  <si>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</si>
  <si>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</si>
  <si>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</si>
  <si>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</si>
  <si>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</si>
  <si>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</si>
  <si>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</si>
  <si>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</si>
  <si>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</si>
  <si>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</si>
  <si>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</si>
  <si>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</si>
  <si>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</si>
  <si>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</si>
  <si>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</si>
  <si>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</si>
  <si>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</si>
  <si>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</si>
  <si>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</si>
  <si>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</si>
  <si>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</si>
  <si>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</si>
  <si>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</si>
  <si>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</si>
  <si>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</si>
  <si>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</si>
  <si>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</si>
  <si>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</si>
  <si>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</si>
  <si>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</si>
  <si>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</si>
  <si>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</si>
  <si>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</si>
  <si>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</si>
  <si>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</si>
  <si>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</si>
  <si>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</si>
  <si>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</si>
  <si>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</si>
  <si>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</si>
  <si>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</si>
  <si>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</si>
  <si>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</si>
  <si>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</si>
  <si>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</si>
  <si>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</si>
  <si>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</si>
  <si>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</si>
  <si>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</si>
  <si>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</si>
  <si>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</si>
  <si>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</si>
  <si>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</si>
  <si>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</si>
  <si>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</si>
  <si>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</si>
  <si>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</si>
  <si>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</si>
  <si>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</si>
  <si>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</si>
  <si>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</si>
  <si>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</si>
  <si>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</si>
  <si>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</si>
  <si>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</si>
  <si>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</si>
  <si>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</si>
  <si>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</si>
  <si>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</si>
  <si>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</si>
  <si>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</si>
  <si>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</si>
  <si>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</si>
  <si>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</si>
  <si>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</si>
  <si>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</si>
  <si>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</si>
  <si>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</si>
  <si>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</si>
  <si>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</si>
  <si>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</si>
  <si>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</si>
  <si>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</si>
  <si>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</si>
  <si>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</si>
  <si>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</si>
  <si>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</si>
  <si>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</si>
  <si>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</si>
  <si>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</si>
  <si>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</si>
  <si>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</si>
  <si>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</si>
  <si>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</si>
  <si>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</si>
  <si>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</si>
  <si>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</si>
  <si>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</si>
  <si>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</si>
  <si>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</si>
  <si>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</si>
  <si>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</si>
  <si>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</si>
  <si>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</si>
  <si>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</si>
  <si>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</si>
  <si>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</si>
  <si>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</si>
  <si>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</si>
  <si>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</si>
  <si>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</si>
  <si>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</si>
  <si>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</si>
  <si>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</si>
  <si>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</si>
  <si>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</si>
  <si>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</si>
  <si>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</si>
  <si>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</si>
  <si>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</si>
  <si>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</si>
  <si>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</si>
  <si>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</si>
  <si>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</si>
  <si>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</si>
  <si>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</si>
  <si>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</si>
  <si>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</si>
  <si>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</si>
  <si>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</si>
  <si>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</si>
  <si>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</si>
  <si>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</si>
  <si>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</si>
  <si>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</si>
  <si>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</si>
  <si>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</si>
  <si>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</si>
  <si>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</si>
  <si>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</si>
  <si>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</si>
  <si>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</si>
  <si>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</si>
  <si>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</si>
  <si>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</si>
  <si>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</si>
  <si>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</si>
  <si>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</si>
  <si>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</si>
  <si>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</si>
  <si>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</si>
  <si>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</si>
  <si>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</si>
  <si>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</si>
  <si>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</si>
  <si>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</si>
  <si>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</si>
  <si>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</si>
  <si>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</si>
  <si>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</si>
  <si>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</si>
  <si>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</si>
  <si>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</si>
  <si>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</si>
  <si>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</si>
  <si>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</si>
  <si>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</si>
  <si>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</si>
  <si>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</si>
  <si>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</si>
  <si>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</si>
  <si>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</si>
  <si>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</si>
  <si>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</si>
  <si>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</si>
  <si>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</si>
  <si>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</si>
  <si>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</si>
  <si>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</si>
  <si>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</si>
  <si>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</si>
  <si>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</si>
  <si>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</si>
  <si>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</si>
  <si>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</si>
  <si>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</si>
  <si>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</si>
  <si>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</si>
  <si>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</si>
  <si>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</si>
  <si>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</si>
  <si>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</si>
  <si>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</si>
  <si>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</si>
  <si>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</si>
  <si>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</si>
  <si>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</si>
  <si>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</si>
  <si>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</si>
  <si>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</si>
  <si>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</si>
  <si>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</si>
  <si>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</si>
  <si>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</si>
  <si>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</si>
  <si>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</si>
  <si>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</si>
  <si>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</si>
  <si>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</si>
  <si>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</si>
  <si>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</si>
  <si>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</si>
  <si>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</si>
  <si>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</si>
  <si>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</si>
  <si>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</si>
  <si>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</si>
  <si>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</si>
  <si>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</si>
  <si>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</si>
  <si>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</si>
  <si>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</si>
  <si>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</si>
  <si>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</si>
  <si>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</si>
  <si>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</si>
  <si>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</si>
  <si>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</si>
  <si>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</si>
  <si>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</si>
  <si>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</si>
  <si>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</si>
  <si>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</si>
  <si>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</si>
  <si>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</si>
  <si>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</si>
  <si>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</si>
  <si>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</si>
  <si>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</si>
  <si>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</si>
  <si>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</si>
  <si>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</si>
  <si>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</si>
  <si>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</si>
  <si>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</si>
  <si>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</si>
  <si>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</si>
  <si>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</si>
  <si>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</si>
  <si>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</si>
  <si>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</si>
  <si>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</si>
  <si>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</si>
  <si>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</si>
  <si>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</si>
  <si>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</si>
  <si>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</si>
  <si>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</si>
  <si>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</si>
  <si>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</si>
  <si>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</si>
  <si>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</si>
  <si>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</si>
  <si>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</si>
  <si>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</si>
  <si>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</si>
  <si>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</si>
  <si>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</si>
  <si>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</si>
  <si>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</si>
  <si>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</si>
  <si>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</si>
  <si>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</si>
  <si>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</si>
  <si>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</si>
  <si>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</si>
  <si>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</si>
  <si>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</si>
  <si>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</si>
  <si>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</si>
  <si>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</si>
  <si>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</si>
  <si>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</si>
  <si>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</si>
  <si>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</si>
  <si>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</si>
  <si>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</si>
  <si>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</si>
  <si>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</si>
  <si>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</si>
  <si>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</si>
  <si>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</si>
  <si>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</si>
  <si>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</si>
  <si>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</si>
  <si>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</si>
  <si>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</si>
  <si>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</si>
  <si>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</si>
  <si>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</si>
  <si>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</si>
  <si>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</si>
  <si>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</si>
  <si>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</si>
  <si>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</si>
  <si>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</si>
  <si>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</si>
  <si>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</si>
  <si>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</si>
  <si>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</si>
  <si>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</si>
  <si>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</si>
  <si>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</si>
  <si>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</si>
  <si>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</si>
  <si>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</si>
  <si>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</si>
  <si>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</si>
  <si>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</si>
  <si>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</si>
  <si>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</si>
  <si>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</si>
  <si>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</si>
  <si>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</si>
  <si>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</si>
  <si>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</si>
  <si>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</si>
  <si>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</si>
  <si>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</si>
  <si>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</si>
  <si>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</si>
  <si>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</si>
  <si>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</si>
  <si>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</si>
  <si>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</si>
  <si>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</si>
  <si>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</si>
  <si>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</si>
  <si>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</si>
  <si>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</si>
  <si>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</si>
  <si>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</si>
  <si>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</si>
  <si>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</si>
  <si>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</si>
  <si>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</si>
  <si>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</si>
  <si>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</si>
  <si>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</si>
  <si>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</si>
  <si>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</si>
  <si>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</si>
  <si>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</si>
  <si>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</si>
  <si>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</si>
  <si>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</si>
  <si>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</si>
  <si>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</si>
  <si>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</si>
  <si>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</si>
  <si>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</si>
  <si>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</si>
  <si>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</si>
  <si>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</si>
  <si>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</si>
  <si>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</si>
  <si>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</si>
  <si>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</si>
  <si>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</si>
  <si>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</si>
  <si>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</si>
  <si>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</si>
  <si>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</si>
  <si>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</si>
  <si>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</si>
  <si>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</si>
  <si>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</si>
  <si>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</si>
  <si>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</si>
  <si>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</si>
  <si>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</si>
  <si>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</si>
  <si>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</si>
  <si>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</si>
  <si>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</si>
  <si>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</si>
  <si>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</si>
  <si>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</si>
  <si>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</si>
  <si>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</si>
  <si>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</si>
  <si>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</si>
  <si>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</si>
  <si>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</si>
  <si>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</si>
  <si>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</si>
  <si>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</si>
  <si>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</si>
  <si>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</si>
  <si>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</si>
  <si>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</si>
  <si>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</si>
  <si>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</si>
  <si>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</si>
  <si>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</si>
  <si>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</si>
  <si>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</si>
  <si>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</si>
  <si>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</si>
  <si>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</si>
  <si>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</si>
  <si>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</si>
  <si>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</si>
  <si>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</si>
  <si>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</si>
  <si>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</si>
  <si>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</si>
  <si>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</si>
  <si>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</si>
  <si>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</si>
  <si>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</si>
  <si>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</si>
  <si>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</si>
  <si>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</si>
  <si>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</si>
  <si>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</si>
  <si>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</si>
  <si>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</si>
  <si>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</si>
  <si>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</si>
  <si>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</si>
  <si>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</si>
  <si>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</si>
  <si>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</si>
  <si>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</si>
  <si>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</si>
  <si>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</si>
  <si>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</si>
  <si>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</si>
  <si>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</si>
  <si>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</si>
  <si>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</si>
  <si>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</si>
  <si>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</si>
  <si>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</si>
  <si>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</si>
  <si>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</si>
  <si>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</si>
  <si>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</si>
  <si>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</si>
  <si>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</si>
  <si>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</si>
  <si>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</si>
  <si>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</si>
  <si>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</si>
  <si>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</si>
  <si>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</si>
  <si>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</si>
  <si>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</si>
  <si>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</si>
  <si>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</si>
  <si>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</si>
  <si>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</si>
  <si>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</si>
  <si>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</si>
  <si>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</si>
  <si>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</si>
  <si>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</si>
  <si>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</si>
  <si>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</si>
  <si>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</si>
  <si>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</si>
  <si>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</si>
  <si>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</si>
  <si>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</si>
  <si>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</si>
  <si>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</si>
  <si>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</si>
  <si>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</si>
  <si>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</si>
  <si>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</si>
  <si>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</si>
  <si>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</si>
  <si>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</si>
  <si>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</si>
  <si>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</si>
  <si>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</si>
  <si>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</si>
  <si>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</si>
  <si>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</si>
  <si>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</si>
  <si>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</si>
  <si>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</si>
  <si>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</si>
  <si>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</si>
  <si>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</si>
  <si>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</si>
  <si>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</si>
  <si>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</si>
  <si>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</si>
  <si>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</si>
  <si>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</si>
  <si>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</si>
  <si>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</si>
  <si>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</si>
  <si>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</si>
  <si>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</si>
  <si>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</si>
  <si>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</si>
  <si>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</si>
  <si>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</si>
  <si>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</si>
  <si>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</si>
  <si>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</si>
  <si>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</si>
  <si>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</si>
  <si>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</si>
  <si>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</si>
  <si>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</si>
  <si>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</si>
  <si>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</si>
  <si>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</si>
  <si>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</si>
  <si>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</si>
  <si>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</si>
  <si>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</si>
  <si>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</si>
  <si>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</si>
  <si>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</si>
  <si>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</si>
  <si>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</si>
  <si>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</si>
  <si>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</si>
  <si>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</si>
  <si>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</si>
  <si>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</si>
  <si>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</si>
  <si>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</si>
  <si>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</si>
  <si>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</si>
  <si>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</si>
  <si>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</si>
  <si>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</si>
  <si>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</si>
  <si>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</si>
  <si>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</si>
  <si>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</si>
  <si>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</si>
  <si>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</si>
  <si>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</si>
  <si>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</si>
  <si>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</si>
  <si>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</si>
  <si>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</si>
  <si>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</si>
  <si>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</si>
  <si>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</si>
  <si>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</si>
  <si>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</si>
  <si>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</si>
  <si>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</si>
  <si>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</si>
  <si>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</si>
  <si>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</si>
  <si>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</si>
  <si>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</si>
  <si>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</si>
  <si>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</si>
  <si>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</si>
  <si>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</si>
  <si>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</si>
  <si>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</si>
  <si>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</si>
  <si>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</si>
  <si>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</si>
  <si>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</si>
  <si>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</si>
  <si>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</si>
  <si>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</si>
  <si>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</si>
  <si>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</si>
  <si>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</si>
  <si>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</si>
  <si>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</si>
  <si>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</si>
  <si>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</si>
  <si>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</si>
  <si>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</si>
  <si>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</si>
  <si>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</si>
  <si>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</si>
  <si>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</si>
  <si>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</si>
  <si>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</si>
  <si>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</si>
  <si>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</si>
  <si>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</si>
  <si>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</si>
  <si>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</si>
  <si>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</si>
  <si>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</si>
  <si>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</si>
  <si>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</si>
  <si>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</si>
  <si>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</si>
  <si>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</si>
  <si>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</si>
  <si>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</si>
  <si>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</si>
  <si>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</si>
  <si>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</si>
  <si>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</si>
  <si>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</si>
  <si>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</si>
  <si>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</si>
  <si>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</si>
  <si>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</si>
  <si>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</si>
  <si>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</si>
  <si>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</si>
  <si>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</si>
  <si>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</si>
  <si>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</si>
  <si>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</si>
  <si>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</si>
  <si>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</si>
  <si>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</si>
  <si>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</si>
  <si>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</si>
  <si>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</si>
  <si>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</si>
  <si>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</si>
  <si>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</si>
  <si>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</si>
  <si>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</si>
  <si>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</si>
  <si>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</si>
  <si>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</si>
  <si>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</si>
  <si>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</si>
  <si>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</si>
  <si>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</si>
  <si>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</si>
  <si>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</si>
  <si>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</si>
  <si>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</si>
  <si>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</si>
  <si>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</si>
  <si>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</si>
  <si>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</si>
  <si>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</si>
  <si>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</si>
  <si>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</si>
  <si>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</si>
  <si>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</si>
  <si>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</si>
  <si>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</si>
  <si>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</si>
  <si>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</si>
  <si>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</si>
  <si>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</si>
  <si>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</si>
  <si>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</si>
  <si>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</si>
  <si>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</si>
  <si>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</si>
  <si>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</si>
  <si>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</si>
  <si>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</si>
  <si>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</si>
  <si>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</si>
  <si>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</si>
  <si>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</si>
  <si>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</si>
  <si>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</si>
  <si>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</si>
  <si>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</si>
  <si>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</si>
  <si>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</si>
  <si>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</si>
  <si>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</si>
  <si>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</si>
  <si>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</si>
  <si>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</si>
  <si>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</si>
  <si>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</si>
  <si>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</si>
  <si>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</si>
  <si>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</si>
  <si>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</si>
  <si>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</si>
  <si>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</si>
  <si>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</si>
  <si>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</si>
  <si>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</si>
  <si>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</si>
  <si>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</si>
  <si>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</si>
  <si>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</si>
  <si>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</si>
  <si>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</si>
  <si>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</si>
  <si>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</si>
  <si>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</si>
  <si>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</si>
  <si>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</si>
  <si>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</si>
  <si>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</si>
  <si>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</si>
  <si>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</si>
  <si>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</si>
  <si>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</si>
  <si>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</si>
  <si>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</si>
  <si>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</si>
  <si>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</si>
  <si>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</si>
  <si>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</si>
  <si>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</si>
  <si>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</si>
  <si>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</si>
  <si>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</si>
  <si>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</si>
  <si>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</si>
  <si>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</si>
  <si>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</si>
  <si>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</si>
  <si>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</si>
  <si>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</si>
  <si>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</si>
  <si>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</si>
  <si>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</si>
  <si>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</si>
  <si>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</si>
  <si>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</si>
  <si>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</si>
  <si>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</si>
  <si>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</si>
  <si>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</si>
  <si>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</si>
  <si>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</si>
  <si>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</si>
  <si>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</si>
  <si>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</si>
  <si>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</si>
  <si>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</si>
  <si>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</si>
  <si>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</si>
  <si>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</si>
  <si>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</si>
  <si>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</si>
  <si>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</si>
  <si>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</si>
  <si>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</si>
  <si>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</si>
  <si>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</si>
  <si>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</si>
  <si>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</si>
  <si>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</si>
  <si>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</si>
  <si>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</si>
  <si>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</si>
  <si>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</si>
  <si>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</si>
  <si>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</si>
  <si>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</si>
  <si>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</si>
  <si>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</si>
  <si>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</si>
  <si>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</si>
  <si>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</si>
  <si>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</si>
  <si>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</si>
  <si>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</si>
  <si>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</si>
  <si>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</si>
  <si>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</si>
  <si>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</si>
  <si>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</si>
  <si>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</si>
  <si>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</si>
  <si>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</si>
  <si>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</si>
  <si>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</si>
  <si>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</si>
  <si>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</si>
  <si>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</si>
  <si>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</si>
  <si>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</si>
  <si>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</si>
  <si>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</si>
  <si>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</si>
  <si>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</si>
  <si>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</si>
  <si>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</si>
  <si>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</si>
  <si>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</si>
  <si>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</si>
  <si>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</si>
  <si>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</si>
  <si>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</si>
  <si>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</si>
  <si>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</si>
  <si>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</si>
  <si>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</si>
  <si>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</si>
  <si>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</si>
  <si>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</si>
  <si>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</si>
  <si>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</si>
  <si>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</si>
  <si>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</si>
  <si>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</si>
  <si>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</si>
  <si>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</si>
  <si>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</si>
  <si>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</si>
  <si>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</si>
  <si>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</si>
  <si>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</si>
  <si>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</si>
  <si>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</si>
  <si>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</si>
  <si>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</si>
  <si>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</si>
  <si>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</si>
  <si>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</si>
  <si>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</si>
  <si>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</si>
  <si>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</si>
  <si>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</si>
  <si>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</si>
  <si>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</si>
  <si>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</si>
  <si>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</si>
  <si>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</si>
  <si>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</si>
  <si>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</si>
  <si>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</si>
  <si>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</si>
  <si>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</si>
  <si>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</si>
  <si>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</si>
  <si>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</si>
  <si>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</si>
  <si>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</si>
  <si>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</si>
  <si>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</si>
  <si>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</si>
  <si>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</si>
  <si>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</si>
  <si>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</si>
  <si>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</si>
  <si>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</si>
  <si>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</si>
  <si>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</si>
  <si>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</si>
  <si>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</si>
  <si>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</si>
  <si>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</si>
  <si>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</si>
  <si>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</si>
  <si>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</si>
  <si>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</si>
  <si>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</si>
  <si>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</si>
  <si>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</si>
  <si>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</si>
  <si>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</si>
  <si>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</si>
  <si>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</si>
  <si>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</si>
  <si>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</si>
  <si>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</si>
  <si>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</si>
  <si>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</si>
  <si>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</si>
  <si>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</si>
  <si>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</si>
  <si>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</si>
  <si>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</si>
  <si>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</si>
  <si>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</si>
  <si>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</si>
  <si>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</si>
  <si>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</si>
  <si>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</si>
  <si>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</si>
  <si>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</si>
  <si>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</si>
  <si>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</si>
  <si>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</si>
  <si>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</si>
  <si>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</si>
  <si>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</si>
  <si>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</si>
  <si>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</si>
  <si>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</si>
  <si>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</si>
  <si>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</si>
  <si>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</si>
  <si>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</si>
  <si>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</si>
  <si>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</si>
  <si>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</si>
  <si>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</si>
  <si>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</si>
  <si>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</si>
  <si>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</si>
  <si>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</si>
  <si>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</si>
  <si>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</si>
  <si>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</si>
  <si>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</si>
  <si>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</si>
  <si>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</si>
  <si>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</si>
  <si>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</si>
  <si>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</si>
  <si>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</si>
  <si>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</si>
  <si>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</si>
  <si>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</si>
  <si>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</si>
  <si>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</si>
  <si>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</si>
  <si>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</si>
  <si>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</si>
  <si>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</si>
  <si>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</si>
  <si>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</si>
  <si>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</si>
  <si>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</si>
  <si>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</si>
  <si>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</si>
  <si>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</si>
  <si>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</si>
  <si>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</si>
  <si>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</si>
  <si>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</si>
  <si>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</si>
  <si>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</si>
  <si>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</si>
  <si>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</si>
  <si>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</si>
  <si>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</si>
  <si>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</si>
  <si>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</si>
  <si>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</si>
  <si>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</si>
  <si>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</si>
  <si>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</si>
  <si>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</si>
  <si>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</si>
  <si>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</si>
  <si>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</si>
  <si>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</si>
  <si>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</si>
  <si>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</si>
  <si>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</si>
  <si>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</si>
  <si>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</si>
  <si>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</si>
  <si>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</si>
  <si>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</si>
  <si>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</si>
  <si>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</si>
  <si>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</si>
  <si>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</si>
  <si>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</si>
  <si>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</si>
  <si>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</si>
  <si>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</si>
  <si>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</si>
  <si>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</si>
  <si>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</si>
  <si>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</si>
  <si>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</si>
  <si>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</si>
  <si>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</si>
  <si>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</si>
  <si>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</si>
  <si>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</si>
  <si>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</si>
  <si>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</si>
  <si>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</si>
  <si>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</si>
  <si>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</si>
  <si>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</si>
  <si>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</si>
  <si>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</si>
  <si>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</si>
  <si>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</si>
  <si>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</si>
  <si>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</si>
  <si>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</si>
  <si>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</si>
  <si>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</si>
  <si>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</si>
  <si>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</si>
  <si>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</si>
  <si>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</si>
  <si>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</si>
  <si>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</si>
  <si>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</si>
  <si>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</si>
  <si>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</si>
  <si>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</si>
  <si>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</si>
  <si>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</si>
  <si>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</si>
  <si>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</si>
  <si>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</si>
  <si>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</si>
  <si>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</si>
  <si>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</si>
  <si>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</si>
  <si>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</si>
  <si>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</si>
  <si>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</si>
  <si>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</si>
  <si>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</si>
  <si>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</si>
  <si>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</si>
  <si>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</si>
  <si>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</si>
  <si>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</si>
  <si>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</si>
  <si>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</si>
  <si>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</si>
  <si>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</si>
  <si>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</si>
  <si>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</si>
  <si>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</si>
  <si>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</si>
  <si>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</si>
  <si>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</si>
  <si>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</si>
  <si>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</si>
  <si>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</si>
  <si>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</si>
  <si>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</si>
  <si>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</si>
  <si>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</si>
  <si>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</si>
  <si>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</si>
  <si>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</si>
  <si>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</si>
  <si>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</si>
  <si>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</si>
  <si>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</si>
  <si>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</si>
  <si>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</si>
  <si>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</si>
  <si>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</si>
  <si>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</si>
  <si>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</si>
  <si>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</si>
  <si>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</si>
  <si>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</si>
  <si>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</si>
  <si>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</si>
  <si>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</si>
  <si>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</si>
  <si>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</si>
  <si>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</si>
  <si>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</si>
  <si>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</si>
  <si>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</si>
  <si>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</si>
  <si>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</si>
  <si>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</si>
  <si>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</si>
  <si>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</si>
  <si>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</si>
  <si>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</si>
  <si>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</si>
  <si>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</si>
  <si>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</si>
  <si>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</si>
  <si>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</si>
  <si>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</si>
  <si>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</si>
  <si>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</si>
  <si>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</si>
  <si>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</si>
  <si>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</si>
  <si>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</si>
  <si>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</si>
  <si>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</si>
  <si>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</si>
  <si>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</si>
  <si>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</si>
  <si>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</si>
  <si>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</si>
  <si>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</si>
  <si>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</si>
  <si>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</si>
  <si>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</si>
  <si>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</si>
  <si>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</si>
  <si>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</si>
  <si>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</si>
  <si>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</si>
  <si>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</si>
  <si>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</si>
  <si>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</si>
  <si>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</si>
  <si>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</si>
  <si>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</si>
  <si>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</si>
  <si>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</si>
  <si>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</si>
  <si>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</si>
  <si>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</si>
  <si>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</si>
  <si>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</si>
  <si>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</si>
  <si>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</si>
  <si>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</si>
  <si>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</si>
  <si>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</si>
  <si>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</si>
  <si>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</si>
  <si>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</si>
  <si>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</si>
  <si>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</si>
  <si>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</si>
  <si>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</si>
  <si>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</si>
  <si>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</si>
  <si>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</si>
  <si>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</si>
  <si>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</si>
  <si>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</si>
  <si>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</si>
  <si>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</si>
  <si>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</si>
  <si>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</si>
  <si>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</si>
  <si>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</si>
  <si>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</si>
  <si>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</si>
  <si>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</si>
  <si>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</si>
  <si>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</si>
  <si>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</si>
  <si>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</si>
  <si>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</si>
  <si>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</si>
  <si>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</si>
  <si>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</si>
  <si>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</si>
  <si>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</si>
  <si>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</si>
  <si>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</si>
  <si>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</si>
  <si>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</si>
  <si>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</si>
  <si>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</si>
  <si>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</si>
  <si>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</si>
  <si>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</si>
  <si>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</si>
  <si>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</si>
  <si>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</si>
  <si>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</si>
  <si>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</si>
  <si>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</si>
  <si>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</si>
  <si>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</si>
  <si>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</si>
  <si>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</si>
  <si>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</si>
  <si>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</si>
  <si>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</si>
  <si>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</si>
  <si>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</si>
  <si>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</si>
  <si>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</si>
  <si>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</si>
  <si>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</si>
  <si>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</si>
  <si>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</si>
  <si>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</si>
  <si>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</si>
  <si>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</si>
  <si>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</si>
  <si>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</si>
  <si>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</si>
  <si>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</si>
  <si>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</si>
  <si>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</si>
  <si>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</si>
  <si>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</si>
  <si>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</si>
  <si>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</si>
  <si>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</si>
  <si>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</si>
  <si>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</si>
  <si>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</si>
  <si>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</si>
  <si>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</si>
  <si>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</si>
  <si>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</si>
  <si>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</si>
  <si>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</si>
  <si>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</si>
  <si>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</si>
  <si>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</si>
  <si>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</si>
  <si>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</si>
  <si>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</si>
  <si>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</si>
  <si>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</si>
  <si>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</si>
  <si>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</si>
  <si>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</si>
  <si>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</si>
  <si>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</si>
  <si>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</si>
  <si>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</si>
  <si>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</si>
  <si>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</si>
  <si>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</si>
  <si>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</si>
  <si>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</si>
  <si>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</si>
  <si>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</si>
  <si>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</si>
  <si>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</si>
  <si>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</si>
  <si>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</si>
  <si>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</si>
  <si>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</si>
  <si>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</si>
  <si>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</si>
  <si>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</si>
  <si>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</si>
  <si>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</si>
  <si>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</si>
  <si>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</si>
  <si>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</si>
  <si>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</si>
  <si>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</si>
  <si>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</si>
  <si>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</si>
  <si>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</si>
  <si>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</si>
  <si>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</si>
  <si>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</si>
  <si>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</si>
  <si>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</si>
  <si>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</si>
  <si>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</si>
  <si>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</si>
  <si>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</si>
  <si>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</si>
  <si>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</si>
  <si>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</si>
  <si>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</si>
  <si>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</si>
  <si>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</si>
  <si>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</si>
  <si>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</si>
  <si>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</si>
  <si>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</si>
  <si>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</si>
  <si>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</si>
  <si>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</si>
  <si>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</si>
  <si>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</si>
  <si>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</si>
  <si>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</si>
  <si>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</si>
  <si>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</si>
  <si>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</si>
  <si>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</si>
  <si>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</si>
  <si>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</si>
  <si>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</si>
  <si>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</si>
  <si>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</si>
  <si>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</si>
  <si>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</si>
  <si>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</si>
  <si>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</si>
  <si>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</si>
  <si>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</si>
  <si>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</si>
  <si>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</si>
  <si>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</si>
  <si>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</si>
  <si>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</si>
  <si>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</si>
  <si>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</si>
  <si>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</si>
  <si>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</si>
  <si>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</si>
  <si>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</si>
  <si>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</si>
  <si>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</si>
  <si>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</si>
  <si>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</si>
  <si>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</si>
  <si>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</si>
  <si>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</si>
  <si>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</si>
  <si>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</si>
  <si>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</si>
  <si>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</si>
  <si>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</si>
  <si>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</si>
  <si>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</si>
  <si>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</si>
  <si>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</si>
  <si>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</si>
  <si>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</si>
  <si>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</si>
  <si>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</si>
  <si>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</si>
  <si>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</si>
  <si>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</si>
  <si>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</si>
  <si>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</si>
  <si>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</si>
  <si>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</si>
  <si>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</si>
  <si>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</si>
  <si>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</si>
  <si>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</si>
  <si>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</si>
  <si>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</si>
  <si>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</si>
  <si>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</si>
  <si>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</si>
  <si>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</si>
  <si>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</si>
  <si>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</si>
  <si>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</si>
  <si>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</si>
  <si>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</si>
  <si>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</si>
  <si>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</si>
  <si>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</si>
  <si>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</si>
  <si>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</si>
  <si>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</si>
  <si>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</si>
  <si>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</si>
  <si>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</si>
  <si>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</si>
  <si>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</si>
  <si>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</si>
  <si>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</si>
  <si>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</si>
  <si>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</si>
  <si>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</si>
  <si>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</si>
  <si>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</si>
  <si>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</si>
  <si>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</si>
  <si>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</si>
  <si>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</si>
  <si>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</si>
  <si>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</si>
  <si>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</si>
  <si>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</si>
  <si>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</si>
  <si>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</si>
  <si>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</si>
  <si>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</si>
  <si>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</si>
  <si>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</si>
  <si>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</si>
  <si>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</si>
  <si>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</si>
  <si>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</si>
  <si>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</si>
  <si>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</si>
  <si>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</si>
  <si>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</si>
  <si>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</si>
  <si>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</si>
  <si>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</si>
  <si>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</si>
  <si>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</si>
  <si>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</si>
  <si>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</si>
  <si>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</si>
  <si>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</si>
  <si>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</si>
  <si>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</si>
  <si>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</si>
  <si>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</si>
  <si>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</si>
  <si>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</si>
  <si>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</si>
  <si>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</si>
  <si>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</si>
  <si>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</si>
  <si>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</si>
  <si>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</si>
  <si>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</si>
  <si>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</si>
  <si>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</si>
  <si>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</si>
  <si>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</si>
  <si>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</si>
  <si>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</si>
  <si>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</si>
  <si>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</si>
  <si>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</si>
  <si>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</si>
  <si>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</si>
  <si>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</si>
  <si>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</si>
  <si>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</si>
  <si>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</si>
  <si>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</si>
  <si>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</si>
  <si>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</si>
  <si>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</si>
  <si>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</si>
  <si>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</si>
  <si>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</si>
  <si>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</si>
  <si>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</si>
  <si>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</si>
  <si>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</si>
  <si>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</si>
  <si>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</si>
  <si>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</si>
  <si>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</si>
  <si>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</si>
  <si>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</si>
  <si>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</si>
  <si>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</si>
  <si>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</si>
  <si>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</si>
  <si>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</si>
  <si>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</si>
  <si>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</si>
  <si>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</si>
  <si>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</si>
  <si>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</si>
  <si>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</si>
  <si>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</si>
  <si>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</si>
  <si>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</si>
  <si>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</si>
  <si>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</si>
  <si>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</si>
  <si>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</si>
  <si>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</si>
  <si>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</si>
  <si>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</si>
  <si>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</si>
  <si>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</si>
  <si>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</si>
  <si>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</si>
  <si>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</si>
  <si>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</si>
  <si>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</si>
  <si>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</si>
  <si>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</si>
  <si>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</si>
  <si>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</si>
  <si>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</si>
  <si>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</si>
  <si>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</si>
  <si>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</si>
  <si>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</si>
  <si>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</si>
  <si>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</si>
  <si>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</si>
  <si>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</si>
  <si>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</si>
  <si>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</si>
  <si>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</si>
  <si>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</si>
  <si>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</si>
  <si>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</si>
  <si>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</si>
  <si>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</si>
  <si>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</si>
  <si>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</si>
  <si>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</si>
  <si>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</si>
  <si>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</si>
  <si>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</si>
  <si>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</si>
  <si>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</si>
  <si>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</si>
  <si>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</si>
  <si>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</si>
  <si>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</si>
  <si>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</si>
  <si>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</si>
  <si>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</si>
  <si>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</si>
  <si>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</si>
  <si>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</si>
  <si>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</si>
  <si>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</si>
  <si>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</si>
  <si>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</si>
  <si>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</si>
  <si>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</si>
  <si>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</si>
  <si>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</si>
  <si>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</si>
  <si>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</si>
  <si>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</si>
  <si>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</si>
  <si>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</si>
  <si>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</si>
  <si>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</si>
  <si>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</si>
  <si>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</si>
  <si>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</si>
  <si>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</si>
  <si>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</si>
  <si>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</si>
  <si>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</si>
  <si>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</si>
  <si>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</si>
  <si>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</si>
  <si>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</si>
  <si>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</si>
  <si>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</si>
  <si>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</si>
  <si>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</si>
  <si>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</si>
  <si>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</si>
  <si>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</si>
  <si>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</si>
  <si>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</si>
  <si>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</si>
  <si>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</si>
  <si>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</si>
  <si>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</si>
  <si>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</si>
  <si>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</si>
  <si>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</si>
  <si>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</si>
  <si>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</si>
  <si>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</si>
  <si>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</si>
  <si>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</si>
  <si>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</si>
  <si>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</si>
  <si>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</si>
  <si>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</si>
  <si>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</si>
  <si>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</si>
  <si>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</si>
  <si>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</si>
  <si>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</si>
  <si>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</si>
  <si>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</si>
  <si>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</si>
  <si>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</si>
  <si>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</si>
  <si>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</si>
  <si>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</si>
  <si>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</si>
  <si>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</si>
  <si>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</si>
  <si>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</si>
  <si>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</si>
  <si>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</si>
  <si>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</si>
  <si>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</si>
  <si>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</si>
  <si>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</si>
  <si>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</si>
  <si>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</si>
  <si>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</si>
  <si>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</si>
  <si>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</si>
  <si>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</si>
  <si>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</si>
  <si>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</si>
  <si>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</si>
  <si>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</si>
  <si>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</si>
  <si>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</si>
  <si>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</si>
  <si>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</si>
  <si>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</si>
  <si>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</si>
  <si>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</si>
  <si>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</si>
  <si>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</si>
  <si>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</si>
  <si>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</si>
  <si>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</si>
  <si>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</si>
  <si>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</si>
  <si>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</si>
  <si>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</si>
  <si>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</si>
  <si>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</si>
  <si>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</si>
  <si>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</si>
  <si>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</si>
  <si>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</si>
  <si>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</si>
  <si>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</si>
  <si>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</si>
  <si>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</si>
  <si>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</si>
  <si>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</si>
  <si>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</si>
  <si>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</si>
  <si>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</si>
  <si>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</si>
  <si>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</si>
  <si>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</si>
  <si>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</si>
  <si>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</si>
  <si>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</si>
  <si>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</si>
  <si>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</si>
  <si>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</si>
  <si>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</si>
  <si>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</si>
  <si>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</si>
  <si>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</si>
  <si>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</si>
  <si>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</si>
  <si>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</si>
  <si>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</si>
  <si>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</si>
  <si>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</si>
  <si>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</si>
  <si>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</si>
  <si>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</si>
  <si>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</si>
  <si>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</si>
  <si>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</si>
  <si>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</si>
  <si>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</si>
  <si>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</si>
  <si>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</si>
  <si>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</si>
  <si>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</si>
  <si>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</si>
  <si>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</si>
  <si>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</si>
  <si>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</si>
  <si>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</si>
  <si>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</si>
  <si>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</si>
  <si>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</si>
  <si>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</si>
  <si>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</si>
  <si>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</si>
  <si>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</si>
  <si>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</si>
  <si>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</si>
  <si>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</si>
  <si>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</si>
  <si>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</si>
  <si>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</si>
  <si>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</si>
  <si>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</si>
  <si>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</si>
  <si>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</si>
  <si>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</si>
  <si>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</si>
  <si>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</si>
  <si>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</si>
  <si>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</si>
  <si>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</si>
  <si>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</si>
  <si>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</si>
  <si>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</si>
  <si>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</si>
  <si>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</si>
  <si>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</si>
  <si>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</si>
  <si>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</si>
  <si>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</si>
  <si>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</si>
  <si>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</si>
  <si>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</si>
  <si>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</si>
  <si>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</si>
  <si>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</si>
  <si>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</si>
  <si>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</si>
  <si>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</si>
  <si>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</si>
  <si>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</si>
  <si>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</si>
  <si>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</si>
  <si>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</si>
  <si>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</si>
  <si>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</si>
  <si>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</si>
  <si>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</si>
  <si>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</si>
  <si>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</si>
  <si>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</si>
  <si>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</si>
  <si>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</si>
  <si>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</si>
  <si>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</si>
  <si>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</si>
  <si>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</si>
  <si>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</si>
  <si>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</si>
  <si>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</si>
  <si>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</si>
  <si>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</si>
  <si>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</si>
  <si>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</si>
  <si>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</si>
  <si>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</si>
  <si>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</si>
  <si>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</si>
  <si>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</si>
  <si>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</si>
  <si>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</si>
  <si>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</si>
  <si>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</si>
  <si>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</si>
  <si>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</si>
  <si>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</si>
  <si>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</si>
  <si>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</si>
  <si>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</si>
  <si>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</si>
  <si>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</si>
  <si>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</si>
  <si>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</si>
  <si>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</si>
  <si>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</si>
  <si>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</si>
  <si>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</si>
  <si>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</si>
  <si>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</si>
  <si>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</si>
  <si>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</si>
  <si>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</si>
  <si>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</si>
  <si>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</si>
  <si>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</si>
  <si>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</si>
  <si>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</si>
  <si>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</si>
  <si>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</si>
  <si>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</si>
  <si>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</si>
  <si>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</si>
  <si>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</si>
  <si>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</si>
  <si>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</si>
  <si>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</si>
  <si>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</si>
  <si>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</si>
  <si>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</si>
  <si>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</si>
  <si>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</si>
  <si>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</si>
  <si>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</si>
  <si>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</si>
  <si>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</si>
  <si>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</si>
  <si>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</si>
  <si>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</si>
  <si>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</si>
  <si>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</si>
  <si>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</si>
  <si>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</si>
  <si>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</si>
  <si>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</si>
  <si>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</si>
  <si>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</si>
  <si>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</si>
  <si>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</si>
  <si>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</si>
  <si>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</si>
  <si>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</si>
  <si>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</si>
  <si>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</si>
  <si>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</si>
  <si>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</si>
  <si>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</si>
  <si>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</si>
  <si>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</si>
  <si>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</si>
  <si>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</si>
  <si>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</si>
  <si>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</si>
  <si>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</si>
  <si>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</si>
  <si>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</si>
  <si>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</si>
  <si>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</si>
  <si>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</si>
  <si>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</si>
  <si>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</si>
  <si>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</si>
  <si>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</si>
  <si>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</si>
  <si>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</si>
  <si>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</si>
  <si>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</si>
  <si>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</si>
  <si>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</si>
  <si>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</si>
  <si>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</si>
  <si>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</si>
  <si>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</si>
  <si>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</si>
  <si>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</si>
  <si>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</si>
  <si>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</si>
  <si>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</si>
  <si>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</si>
  <si>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</si>
  <si>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</si>
  <si>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</si>
  <si>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</si>
  <si>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</si>
  <si>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</si>
  <si>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</si>
  <si>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</si>
  <si>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</si>
  <si>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</si>
  <si>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</si>
  <si>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</si>
  <si>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</si>
  <si>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</si>
  <si>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</si>
  <si>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</si>
  <si>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</si>
  <si>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</si>
  <si>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</si>
  <si>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</si>
  <si>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</si>
  <si>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</si>
  <si>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</si>
  <si>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</si>
  <si>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</si>
  <si>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</si>
  <si>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</si>
  <si>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</si>
  <si>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</si>
  <si>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</si>
  <si>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</si>
  <si>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</si>
  <si>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</si>
  <si>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</si>
  <si>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</si>
  <si>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</si>
  <si>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</si>
  <si>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</si>
  <si>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</si>
  <si>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</si>
  <si>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</si>
  <si>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</si>
  <si>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</si>
  <si>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</si>
  <si>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</si>
  <si>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</si>
  <si>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</si>
  <si>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</si>
  <si>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</si>
  <si>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</si>
  <si>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</si>
  <si>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</si>
  <si>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</si>
  <si>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</si>
  <si>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</si>
  <si>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</si>
  <si>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</si>
  <si>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</si>
  <si>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</si>
  <si>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</si>
  <si>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</si>
  <si>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</si>
  <si>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</si>
  <si>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</si>
  <si>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</si>
  <si>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</si>
  <si>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</si>
  <si>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</si>
  <si>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</si>
  <si>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</si>
  <si>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</si>
  <si>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</si>
  <si>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</si>
  <si>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</si>
  <si>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</si>
  <si>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</si>
  <si>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</si>
  <si>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</si>
  <si>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</si>
  <si>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</si>
  <si>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</si>
  <si>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</si>
  <si>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</si>
  <si>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</si>
  <si>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</si>
  <si>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</si>
  <si>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</si>
  <si>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</si>
  <si>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</si>
  <si>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</si>
  <si>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</si>
  <si>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</si>
  <si>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</si>
  <si>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</si>
  <si>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</si>
  <si>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</si>
  <si>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</si>
  <si>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</si>
  <si>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</si>
  <si>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</si>
  <si>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</si>
  <si>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</si>
  <si>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</si>
  <si>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</si>
  <si>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</si>
  <si>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</si>
  <si>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</si>
  <si>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</si>
  <si>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</si>
  <si>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</si>
  <si>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</si>
  <si>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</si>
  <si>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</si>
  <si>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</si>
  <si>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</si>
  <si>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</si>
  <si>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</si>
  <si>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</si>
  <si>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</si>
  <si>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</si>
  <si>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</si>
  <si>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</si>
  <si>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</si>
  <si>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</si>
  <si>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</si>
  <si>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</si>
  <si>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</si>
  <si>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</si>
  <si>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</si>
  <si>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</si>
  <si>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</si>
  <si>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</si>
  <si>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</si>
  <si>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</si>
  <si>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</si>
  <si>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</si>
  <si>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</si>
  <si>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</si>
  <si>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</si>
  <si>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</si>
  <si>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</si>
  <si>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</si>
  <si>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</si>
  <si>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</si>
  <si>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</si>
  <si>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</si>
  <si>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</si>
  <si>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</si>
  <si>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</si>
  <si>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</si>
  <si>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</si>
  <si>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</si>
  <si>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</si>
  <si>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</si>
  <si>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</si>
  <si>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</si>
  <si>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</si>
  <si>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</si>
  <si>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</si>
  <si>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</si>
  <si>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</si>
  <si>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</si>
  <si>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</si>
  <si>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</si>
  <si>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</si>
  <si>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</si>
  <si>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</si>
  <si>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</si>
  <si>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</si>
  <si>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</si>
  <si>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</si>
  <si>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</si>
  <si>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</si>
  <si>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</si>
  <si>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</si>
  <si>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</si>
  <si>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</si>
  <si>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</si>
  <si>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</si>
  <si>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</si>
  <si>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</si>
  <si>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</si>
  <si>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</si>
  <si>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</si>
  <si>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</si>
  <si>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</si>
  <si>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</si>
  <si>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</si>
  <si>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</si>
  <si>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</si>
  <si>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</si>
  <si>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</si>
  <si>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</si>
  <si>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</si>
  <si>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</si>
  <si>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</si>
  <si>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</si>
  <si>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</si>
  <si>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</si>
  <si>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</si>
  <si>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</si>
  <si>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</si>
  <si>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</si>
  <si>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</si>
  <si>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</si>
  <si>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</si>
  <si>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</si>
  <si>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</si>
  <si>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</si>
  <si>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</si>
  <si>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</si>
  <si>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</si>
  <si>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</si>
  <si>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</si>
  <si>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</si>
  <si>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</si>
  <si>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</si>
  <si>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</si>
  <si>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</si>
  <si>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</si>
  <si>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</si>
  <si>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</si>
  <si>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</si>
  <si>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</si>
  <si>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</si>
  <si>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</si>
  <si>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</si>
  <si>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</si>
  <si>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</si>
  <si>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</si>
  <si>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</si>
  <si>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</si>
  <si>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</si>
  <si>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</si>
  <si>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</si>
  <si>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</si>
  <si>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</si>
  <si>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</si>
  <si>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</si>
  <si>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</si>
  <si>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</si>
  <si>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</si>
  <si>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</si>
  <si>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</si>
  <si>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</si>
  <si>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</si>
  <si>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</si>
  <si>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</si>
  <si>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</si>
  <si>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</si>
  <si>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</si>
  <si>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</si>
  <si>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</si>
  <si>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</si>
  <si>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</si>
  <si>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</si>
  <si>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</si>
  <si>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</si>
  <si>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</si>
  <si>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</si>
  <si>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</si>
  <si>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</si>
  <si>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</si>
  <si>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</si>
  <si>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</si>
  <si>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</si>
  <si>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</si>
  <si>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</si>
  <si>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</si>
  <si>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</si>
  <si>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</si>
  <si>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</si>
  <si>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</si>
  <si>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</si>
  <si>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</si>
  <si>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</si>
  <si>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</si>
  <si>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</si>
  <si>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</si>
  <si>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</si>
  <si>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</si>
  <si>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</si>
  <si>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</si>
  <si>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</si>
  <si>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</si>
  <si>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</si>
  <si>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</si>
  <si>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</si>
  <si>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</si>
  <si>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</si>
  <si>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</si>
  <si>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</si>
  <si>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</si>
  <si>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</si>
  <si>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</si>
  <si>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</si>
  <si>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</si>
  <si>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</si>
  <si>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</si>
  <si>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</si>
  <si>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</si>
  <si>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</si>
  <si>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</si>
  <si>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</si>
  <si>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</si>
  <si>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</si>
  <si>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</si>
  <si>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</si>
  <si>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</si>
  <si>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</si>
  <si>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</si>
  <si>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</si>
  <si>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</si>
  <si>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</si>
  <si>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</si>
  <si>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</si>
  <si>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</si>
  <si>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</si>
  <si>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</si>
  <si>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</si>
  <si>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</si>
  <si>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</si>
  <si>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</si>
  <si>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</si>
  <si>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</si>
  <si>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</si>
  <si>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</si>
  <si>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</si>
  <si>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</si>
  <si>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</si>
  <si>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</si>
  <si>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</si>
  <si>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</si>
  <si>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</si>
  <si>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</si>
  <si>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</si>
  <si>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</si>
  <si>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</si>
  <si>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</si>
  <si>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</si>
  <si>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</si>
  <si>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</si>
  <si>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</si>
  <si>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</si>
  <si>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</si>
  <si>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</si>
  <si>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</si>
  <si>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</si>
  <si>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</si>
  <si>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</si>
  <si>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</si>
  <si>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</si>
  <si>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</si>
  <si>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</si>
  <si>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</si>
  <si>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</si>
  <si>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</si>
  <si>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</si>
  <si>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</si>
  <si>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</si>
  <si>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</si>
  <si>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</si>
  <si>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</si>
  <si>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</si>
  <si>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</si>
  <si>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</si>
  <si>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</si>
  <si>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</si>
  <si>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</si>
  <si>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</si>
  <si>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</si>
  <si>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</si>
  <si>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</si>
  <si>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</si>
  <si>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</si>
  <si>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</si>
  <si>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</si>
  <si>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</si>
  <si>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</si>
  <si>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</si>
  <si>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</si>
  <si>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</si>
  <si>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</si>
  <si>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</si>
  <si>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</si>
  <si>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</si>
  <si>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</si>
  <si>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</si>
  <si>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</si>
  <si>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</si>
  <si>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</si>
  <si>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</si>
  <si>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</si>
  <si>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</si>
  <si>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</si>
  <si>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</si>
  <si>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</si>
  <si>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</si>
  <si>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</si>
  <si>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</si>
  <si>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</si>
  <si>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</si>
  <si>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</si>
  <si>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</si>
  <si>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</si>
  <si>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</si>
  <si>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</si>
  <si>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</si>
  <si>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</si>
  <si>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</si>
  <si>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</si>
  <si>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</si>
  <si>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</si>
  <si>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</si>
  <si>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</si>
  <si>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</si>
  <si>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</si>
  <si>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</si>
  <si>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</si>
  <si>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</si>
  <si>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</si>
  <si>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</si>
  <si>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</si>
  <si>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</si>
  <si>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</si>
  <si>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</si>
  <si>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</si>
  <si>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</si>
  <si>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</si>
  <si>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</si>
  <si>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</si>
  <si>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</si>
  <si>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</si>
  <si>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</si>
  <si>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</si>
  <si>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</si>
  <si>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</si>
  <si>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</si>
  <si>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</si>
  <si>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</si>
  <si>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</si>
  <si>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</si>
  <si>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</si>
  <si>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</si>
  <si>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</si>
  <si>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</si>
  <si>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</si>
  <si>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</si>
  <si>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</si>
  <si>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</si>
  <si>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</si>
  <si>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</si>
  <si>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</si>
  <si>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</si>
  <si>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</si>
  <si>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</si>
  <si>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</si>
  <si>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</si>
  <si>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</si>
  <si>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</si>
  <si>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</si>
  <si>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</si>
  <si>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</si>
  <si>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</si>
  <si>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</si>
  <si>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</si>
  <si>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</si>
  <si>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</si>
  <si>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</si>
  <si>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</si>
  <si>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</si>
  <si>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</si>
  <si>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</si>
  <si>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</si>
  <si>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</si>
  <si>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</si>
  <si>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</si>
  <si>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</si>
  <si>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</si>
  <si>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</si>
  <si>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</si>
  <si>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</si>
  <si>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</si>
  <si>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</si>
  <si>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</si>
  <si>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</si>
  <si>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</si>
  <si>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</si>
  <si>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</si>
  <si>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</si>
  <si>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</si>
  <si>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</si>
  <si>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</si>
  <si>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</si>
  <si>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</si>
  <si>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</si>
  <si>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</si>
  <si>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</si>
  <si>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</si>
  <si>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</si>
  <si>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</si>
  <si>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</si>
  <si>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</si>
  <si>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</si>
  <si>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</si>
  <si>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</si>
  <si>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</si>
  <si>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</si>
  <si>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</si>
  <si>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</si>
  <si>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</si>
  <si>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</si>
  <si>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</si>
  <si>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</si>
  <si>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</si>
  <si>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</si>
  <si>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</si>
  <si>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</si>
  <si>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</si>
  <si>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</si>
  <si>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</si>
  <si>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</si>
  <si>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</si>
  <si>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</si>
  <si>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</si>
  <si>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</si>
  <si>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</si>
  <si>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</si>
  <si>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</si>
  <si>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</si>
  <si>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</si>
  <si>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</si>
  <si>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</si>
  <si>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</si>
  <si>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</si>
  <si>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</si>
  <si>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</si>
  <si>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</si>
  <si>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</si>
  <si>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</si>
  <si>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</si>
  <si>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</si>
  <si>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</si>
  <si>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</si>
  <si>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</si>
  <si>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</si>
  <si>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</si>
  <si>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</si>
  <si>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</si>
  <si>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</si>
  <si>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</si>
  <si>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</si>
  <si>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</si>
  <si>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</si>
  <si>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</si>
  <si>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</si>
  <si>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</si>
  <si>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</si>
  <si>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</si>
  <si>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</si>
  <si>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</si>
  <si>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</si>
  <si>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</si>
  <si>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</si>
  <si>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</si>
  <si>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</si>
  <si>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</si>
  <si>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</si>
  <si>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</si>
  <si>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</si>
  <si>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</si>
  <si>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</si>
  <si>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</si>
  <si>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</si>
  <si>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</si>
  <si>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</si>
  <si>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</si>
  <si>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</si>
  <si>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</si>
  <si>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</si>
  <si>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</si>
  <si>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</si>
  <si>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</si>
  <si>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</si>
  <si>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</si>
  <si>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</si>
  <si>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</si>
  <si>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</si>
  <si>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</si>
  <si>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</si>
  <si>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</si>
  <si>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</si>
  <si>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</si>
  <si>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</si>
  <si>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</si>
  <si>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</si>
  <si>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</si>
  <si>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</si>
  <si>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</si>
  <si>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</si>
  <si>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</si>
  <si>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</si>
  <si>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</si>
  <si>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</si>
  <si>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</si>
  <si>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</si>
  <si>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</si>
  <si>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</si>
  <si>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</si>
  <si>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</si>
  <si>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</si>
  <si>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</si>
  <si>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</si>
  <si>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</si>
  <si>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</si>
  <si>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</si>
  <si>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</si>
  <si>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</si>
  <si>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</si>
  <si>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</si>
  <si>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</si>
  <si>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</si>
  <si>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</si>
  <si>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</si>
  <si>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</si>
  <si>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</si>
  <si>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</si>
  <si>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</si>
  <si>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</si>
  <si>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</si>
  <si>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</si>
  <si>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</si>
  <si>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</si>
  <si>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</si>
  <si>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</si>
  <si>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</si>
  <si>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</si>
  <si>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</si>
  <si>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</si>
  <si>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</si>
  <si>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</si>
  <si>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</si>
  <si>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</si>
  <si>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</si>
  <si>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</si>
  <si>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</si>
  <si>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</si>
  <si>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</si>
  <si>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</si>
  <si>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</si>
  <si>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</si>
  <si>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</si>
  <si>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</si>
  <si>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</si>
  <si>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</si>
  <si>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</si>
  <si>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</si>
  <si>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</si>
  <si>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</si>
  <si>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</si>
  <si>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</si>
  <si>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</si>
  <si>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</si>
  <si>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</si>
  <si>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</si>
  <si>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</si>
  <si>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</si>
  <si>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</si>
  <si>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</si>
  <si>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</si>
  <si>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</si>
  <si>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</si>
  <si>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</si>
  <si>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</si>
  <si>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</si>
  <si>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</si>
  <si>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</si>
  <si>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</si>
  <si>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</si>
  <si>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</si>
  <si>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</si>
  <si>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</si>
  <si>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</si>
  <si>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</si>
  <si>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</si>
  <si>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</si>
  <si>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</si>
  <si>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</si>
  <si>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</si>
  <si>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</si>
  <si>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</si>
  <si>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</si>
  <si>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</si>
  <si>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</si>
  <si>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</si>
  <si>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</si>
  <si>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</si>
  <si>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</si>
  <si>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</si>
  <si>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</si>
  <si>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</si>
  <si>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</si>
  <si>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</si>
  <si>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</si>
  <si>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</si>
  <si>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</si>
  <si>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</si>
  <si>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</si>
  <si>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</si>
  <si>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</si>
  <si>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</si>
  <si>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</si>
  <si>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</si>
  <si>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</si>
  <si>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</si>
  <si>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</si>
  <si>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</si>
  <si>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</si>
  <si>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</si>
  <si>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</si>
  <si>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</si>
  <si>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</si>
  <si>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</si>
  <si>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</si>
  <si>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</si>
  <si>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</si>
  <si>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</si>
  <si>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</si>
  <si>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</si>
  <si>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</si>
  <si>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</si>
  <si>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</si>
  <si>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</si>
  <si>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</si>
  <si>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</si>
  <si>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</si>
  <si>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</si>
  <si>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</si>
  <si>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</si>
  <si>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</si>
  <si>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</si>
  <si>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</si>
  <si>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</si>
  <si>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</si>
  <si>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</si>
  <si>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</si>
  <si>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</si>
  <si>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</si>
  <si>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</si>
  <si>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</si>
  <si>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</si>
  <si>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</si>
  <si>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</si>
  <si>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</si>
  <si>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</si>
  <si>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</si>
  <si>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</si>
  <si>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</si>
  <si>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</si>
  <si>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</si>
  <si>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</si>
  <si>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</si>
  <si>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</si>
  <si>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</si>
  <si>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</si>
  <si>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</si>
  <si>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</si>
  <si>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</si>
  <si>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</si>
  <si>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</si>
  <si>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</si>
  <si>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</si>
  <si>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</si>
  <si>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</si>
  <si>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</si>
  <si>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</si>
  <si>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</si>
  <si>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</si>
  <si>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</si>
  <si>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</si>
  <si>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</si>
  <si>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</si>
  <si>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</si>
  <si>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</si>
  <si>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</si>
  <si>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</si>
  <si>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</si>
  <si>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</si>
  <si>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</si>
  <si>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</si>
  <si>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</si>
  <si>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</si>
  <si>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</si>
  <si>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</si>
  <si>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</si>
  <si>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</si>
  <si>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</si>
  <si>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</si>
  <si>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</si>
  <si>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</si>
  <si>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</si>
  <si>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</si>
  <si>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</si>
  <si>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</si>
  <si>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</si>
  <si>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</si>
  <si>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</si>
  <si>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</si>
  <si>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</si>
  <si>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</si>
  <si>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</si>
  <si>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</si>
  <si>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</si>
  <si>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</si>
  <si>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</si>
  <si>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</si>
  <si>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</si>
  <si>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</si>
  <si>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</si>
  <si>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</si>
  <si>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</si>
  <si>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</si>
  <si>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</si>
  <si>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</si>
  <si>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</si>
  <si>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</si>
  <si>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</si>
  <si>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</si>
  <si>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</si>
  <si>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</si>
  <si>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</si>
  <si>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</si>
  <si>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</si>
  <si>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</si>
  <si>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</si>
  <si>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</si>
  <si>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</si>
  <si>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</si>
  <si>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</si>
  <si>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</si>
  <si>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</si>
  <si>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</si>
  <si>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</si>
  <si>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</si>
  <si>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</si>
  <si>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</si>
  <si>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</si>
  <si>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</si>
  <si>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</si>
  <si>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</si>
  <si>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</si>
  <si>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</si>
  <si>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</si>
  <si>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</si>
  <si>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</si>
  <si>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</si>
  <si>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</si>
  <si>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</si>
  <si>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</si>
  <si>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</si>
  <si>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</si>
  <si>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</si>
  <si>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</si>
  <si>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</si>
  <si>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</si>
  <si>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</si>
  <si>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</si>
  <si>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</si>
  <si>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</si>
  <si>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</si>
  <si>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</si>
  <si>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</si>
  <si>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</si>
  <si>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</si>
  <si>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</si>
  <si>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</si>
  <si>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</si>
  <si>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</si>
  <si>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</si>
  <si>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</si>
  <si>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</si>
  <si>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</si>
  <si>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</si>
  <si>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</si>
  <si>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</si>
  <si>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</si>
  <si>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</si>
  <si>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</si>
  <si>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</si>
  <si>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</si>
  <si>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</si>
  <si>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</si>
  <si>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</si>
  <si>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</si>
  <si>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</si>
  <si>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</si>
  <si>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</si>
  <si>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</si>
  <si>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</si>
  <si>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</si>
  <si>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</si>
  <si>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</si>
  <si>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</si>
  <si>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</si>
  <si>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</si>
  <si>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</si>
  <si>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</si>
  <si>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</si>
  <si>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</si>
  <si>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</si>
  <si>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</si>
  <si>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</si>
  <si>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</si>
  <si>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</si>
  <si>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</si>
  <si>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</si>
  <si>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</si>
  <si>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</si>
  <si>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</si>
  <si>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</si>
  <si>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</si>
  <si>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</si>
  <si>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</si>
  <si>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</si>
  <si>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</si>
  <si>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</si>
  <si>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</si>
  <si>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</si>
  <si>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</si>
  <si>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</si>
  <si>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</si>
  <si>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</si>
  <si>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</si>
  <si>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</si>
  <si>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</si>
  <si>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</si>
  <si>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</si>
  <si>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</si>
  <si>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</si>
  <si>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</si>
  <si>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</si>
  <si>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</si>
  <si>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</si>
  <si>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</si>
  <si>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</si>
  <si>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</si>
  <si>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</si>
  <si>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</si>
  <si>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</si>
  <si>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</si>
  <si>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</si>
  <si>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</si>
  <si>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</si>
  <si>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</si>
  <si>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</si>
  <si>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</si>
  <si>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</si>
  <si>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</si>
  <si>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</si>
  <si>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</si>
  <si>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</si>
  <si>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</si>
  <si>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</si>
  <si>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</si>
  <si>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</si>
  <si>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</si>
  <si>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</si>
  <si>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</si>
  <si>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</si>
  <si>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</si>
  <si>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</si>
  <si>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</si>
  <si>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</si>
  <si>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</si>
  <si>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</si>
  <si>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</si>
  <si>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</si>
  <si>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</si>
  <si>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</si>
  <si>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</si>
  <si>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</si>
  <si>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</si>
  <si>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</si>
  <si>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</si>
  <si>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</si>
  <si>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</si>
  <si>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</si>
  <si>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</si>
  <si>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</si>
  <si>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</si>
  <si>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</si>
  <si>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</si>
  <si>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</si>
  <si>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</si>
  <si>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</si>
  <si>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</si>
  <si>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</si>
  <si>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</si>
  <si>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</si>
  <si>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</si>
  <si>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</si>
  <si>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</si>
  <si>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</si>
  <si>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</si>
  <si>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</si>
  <si>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</si>
  <si>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</si>
  <si>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</si>
  <si>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</si>
  <si>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</si>
  <si>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</si>
  <si>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</si>
  <si>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</si>
  <si>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</si>
  <si>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</si>
  <si>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</si>
  <si>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</si>
  <si>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</si>
  <si>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</si>
  <si>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</si>
  <si>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</si>
  <si>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</si>
  <si>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</si>
  <si>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</si>
  <si>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</si>
  <si>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</si>
  <si>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</si>
  <si>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</si>
  <si>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</si>
  <si>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</si>
  <si>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</si>
  <si>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</si>
  <si>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</si>
  <si>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</si>
  <si>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</si>
  <si>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</si>
  <si>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</si>
  <si>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</si>
  <si>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</si>
  <si>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</si>
  <si>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</si>
  <si>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</si>
  <si>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</si>
  <si>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</si>
  <si>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</si>
  <si>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</si>
  <si>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</si>
  <si>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</si>
  <si>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</si>
  <si>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</si>
  <si>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</si>
  <si>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</si>
  <si>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</si>
  <si>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</si>
  <si>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</si>
  <si>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</si>
  <si>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</si>
  <si>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</si>
  <si>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</si>
  <si>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</si>
  <si>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</si>
  <si>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</si>
  <si>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</si>
  <si>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</si>
  <si>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</si>
  <si>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</si>
  <si>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</si>
  <si>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</si>
  <si>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</si>
  <si>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</si>
  <si>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</si>
  <si>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</si>
  <si>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</si>
  <si>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</si>
  <si>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</si>
  <si>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</si>
  <si>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</si>
  <si>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</si>
  <si>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</si>
  <si>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</si>
  <si>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</si>
  <si>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</si>
  <si>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</si>
  <si>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</si>
  <si>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</si>
  <si>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</si>
  <si>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</si>
  <si>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</si>
  <si>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</si>
  <si>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</si>
  <si>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</si>
  <si>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</si>
  <si>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</si>
  <si>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</si>
  <si>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</si>
  <si>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</si>
  <si>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</si>
  <si>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</si>
  <si>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</si>
  <si>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</si>
  <si>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</si>
  <si>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</si>
  <si>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</si>
  <si>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</si>
  <si>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</si>
  <si>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</si>
  <si>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</si>
  <si>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</si>
  <si>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</si>
  <si>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</si>
  <si>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</si>
  <si>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</si>
  <si>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</si>
  <si>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</si>
  <si>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</si>
  <si>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</si>
  <si>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</si>
  <si>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</si>
  <si>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</si>
  <si>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</si>
  <si>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</si>
  <si>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</si>
  <si>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</si>
  <si>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</si>
  <si>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</si>
  <si>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</si>
  <si>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</si>
  <si>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</si>
  <si>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</si>
  <si>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</si>
  <si>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</si>
  <si>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</si>
  <si>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</si>
  <si>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</si>
  <si>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</si>
  <si>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</si>
  <si>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</si>
  <si>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</si>
  <si>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</si>
  <si>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</si>
  <si>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</si>
  <si>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</si>
  <si>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</si>
  <si>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</si>
  <si>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</si>
  <si>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</si>
  <si>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</si>
  <si>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</si>
  <si>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</si>
  <si>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</si>
  <si>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</si>
  <si>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</si>
  <si>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</si>
  <si>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</si>
  <si>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</si>
  <si>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</si>
  <si>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</si>
  <si>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</si>
  <si>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</si>
  <si>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</si>
  <si>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</si>
  <si>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</si>
  <si>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</si>
  <si>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</si>
  <si>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</si>
  <si>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</si>
  <si>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</si>
  <si>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</si>
  <si>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</si>
  <si>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</si>
  <si>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</si>
  <si>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</si>
  <si>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</si>
  <si>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</si>
  <si>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</si>
  <si>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</si>
  <si>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</si>
  <si>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</si>
  <si>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</si>
  <si>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</si>
  <si>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</si>
  <si>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</si>
  <si>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</si>
  <si>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</si>
  <si>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</si>
  <si>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</si>
  <si>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</si>
  <si>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</si>
  <si>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</si>
  <si>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</si>
  <si>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</si>
  <si>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</si>
  <si>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</si>
  <si>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</si>
  <si>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</si>
  <si>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</si>
  <si>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</si>
  <si>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</si>
  <si>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</si>
  <si>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</si>
  <si>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</si>
  <si>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</si>
  <si>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</si>
  <si>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</si>
  <si>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</si>
  <si>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</si>
  <si>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</si>
  <si>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</si>
  <si>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</si>
  <si>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</si>
  <si>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</si>
  <si>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</si>
  <si>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</si>
  <si>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</si>
  <si>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</si>
  <si>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</si>
  <si>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</si>
  <si>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</si>
  <si>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</si>
  <si>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</si>
  <si>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</si>
  <si>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</si>
  <si>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</si>
  <si>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</si>
  <si>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</si>
  <si>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</si>
  <si>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</si>
  <si>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</si>
  <si>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</si>
  <si>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</si>
  <si>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</si>
  <si>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</si>
  <si>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</si>
  <si>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</si>
  <si>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</si>
  <si>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</si>
  <si>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</si>
  <si>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</si>
  <si>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</si>
  <si>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</si>
  <si>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</si>
  <si>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</si>
  <si>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</si>
  <si>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</si>
  <si>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</si>
  <si>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</si>
  <si>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</si>
  <si>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</si>
  <si>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</si>
  <si>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</si>
  <si>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</si>
  <si>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</si>
  <si>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</si>
  <si>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</si>
  <si>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</si>
  <si>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</si>
  <si>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</si>
  <si>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</si>
  <si>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</si>
  <si>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</si>
  <si>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</si>
  <si>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</si>
  <si>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</si>
  <si>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</si>
  <si>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</si>
  <si>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</si>
  <si>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</si>
  <si>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</si>
  <si>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</si>
  <si>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</si>
  <si>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</si>
  <si>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</si>
  <si>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</si>
  <si>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</si>
  <si>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</si>
  <si>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</si>
  <si>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</si>
  <si>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</si>
  <si>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</si>
  <si>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</si>
  <si>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</si>
  <si>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</si>
  <si>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</si>
  <si>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</si>
  <si>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</si>
  <si>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</si>
  <si>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</si>
  <si>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</si>
  <si>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</si>
  <si>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</si>
  <si>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</si>
  <si>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</si>
  <si>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</si>
  <si>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</si>
  <si>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</si>
  <si>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</si>
  <si>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</si>
  <si>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</si>
  <si>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</si>
  <si>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</si>
  <si>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</si>
  <si>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</si>
  <si>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</si>
  <si>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</si>
  <si>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</si>
  <si>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</si>
  <si>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</si>
  <si>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</si>
  <si>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</si>
  <si>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</si>
  <si>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</si>
  <si>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</si>
  <si>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</si>
  <si>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</si>
  <si>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</si>
  <si>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</si>
  <si>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</si>
  <si>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</si>
  <si>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</si>
  <si>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</si>
  <si>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</si>
  <si>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</si>
  <si>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</si>
  <si>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</si>
  <si>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</si>
  <si>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</si>
  <si>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</si>
  <si>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</si>
  <si>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</si>
  <si>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</si>
  <si>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</si>
  <si>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</si>
  <si>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</si>
  <si>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</si>
  <si>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</si>
  <si>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</si>
  <si>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</si>
  <si>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</si>
  <si>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</si>
  <si>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</si>
  <si>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</si>
  <si>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</si>
  <si>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</si>
  <si>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</si>
  <si>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</si>
  <si>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</si>
  <si>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</si>
  <si>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</si>
  <si>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</si>
  <si>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</si>
  <si>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</si>
  <si>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</si>
  <si>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</si>
  <si>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</si>
  <si>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</si>
  <si>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</si>
  <si>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</si>
  <si>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</si>
  <si>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</si>
  <si>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</si>
  <si>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</si>
  <si>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</si>
  <si>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</si>
  <si>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</si>
  <si>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</si>
  <si>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</si>
  <si>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</si>
  <si>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</si>
  <si>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</si>
  <si>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</si>
  <si>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</si>
  <si>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</si>
  <si>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</si>
  <si>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</si>
  <si>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</si>
  <si>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</si>
  <si>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</si>
  <si>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</si>
  <si>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</si>
  <si>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</si>
  <si>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</si>
  <si>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</si>
  <si>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</si>
  <si>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</si>
  <si>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</si>
  <si>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</si>
  <si>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</si>
  <si>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</si>
  <si>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</si>
  <si>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</si>
  <si>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</si>
  <si>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</si>
  <si>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</si>
  <si>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</si>
  <si>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</si>
  <si>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</si>
  <si>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</si>
  <si>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</si>
  <si>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</si>
  <si>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</si>
  <si>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</si>
  <si>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</si>
  <si>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</si>
  <si>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</si>
  <si>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</si>
  <si>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</si>
  <si>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</si>
  <si>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</si>
  <si>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</si>
  <si>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</si>
  <si>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</si>
  <si>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</si>
  <si>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</si>
  <si>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</si>
  <si>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</si>
  <si>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</si>
  <si>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</si>
  <si>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</si>
  <si>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</si>
  <si>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</si>
  <si>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</si>
  <si>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</si>
  <si>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</si>
  <si>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</si>
  <si>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</si>
  <si>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</si>
  <si>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</si>
  <si>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</si>
  <si>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</si>
  <si>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</si>
  <si>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</si>
  <si>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</si>
  <si>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</si>
  <si>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</si>
  <si>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</si>
  <si>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</si>
  <si>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</si>
  <si>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</si>
  <si>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</si>
  <si>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</si>
  <si>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</si>
  <si>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</si>
  <si>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</si>
  <si>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</si>
  <si>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</si>
  <si>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</si>
  <si>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</si>
  <si>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</si>
  <si>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</si>
  <si>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</si>
  <si>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</si>
  <si>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</si>
  <si>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</si>
  <si>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</si>
  <si>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</si>
  <si>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</si>
  <si>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</si>
  <si>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</si>
  <si>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</si>
  <si>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</si>
  <si>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</si>
  <si>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</si>
  <si>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</si>
  <si>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</si>
  <si>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</si>
  <si>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</si>
  <si>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</si>
  <si>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</si>
  <si>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</si>
  <si>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</si>
  <si>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</si>
  <si>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</si>
  <si>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</si>
  <si>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</si>
  <si>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</si>
  <si>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</si>
  <si>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</si>
  <si>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</si>
  <si>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</si>
  <si>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</si>
  <si>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</si>
  <si>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</si>
  <si>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</si>
  <si>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</si>
  <si>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</si>
  <si>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</si>
  <si>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</si>
  <si>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</si>
  <si>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</si>
  <si>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</si>
  <si>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</si>
  <si>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</si>
  <si>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</si>
  <si>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</si>
  <si>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</si>
  <si>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</si>
  <si>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</si>
  <si>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</si>
  <si>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</si>
  <si>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</si>
  <si>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</si>
  <si>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</si>
  <si>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</si>
  <si>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</si>
  <si>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</si>
  <si>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</si>
  <si>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</si>
  <si>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</si>
  <si>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</si>
  <si>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</si>
  <si>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</si>
  <si>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</si>
  <si>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</si>
  <si>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</si>
  <si>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</si>
  <si>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</si>
  <si>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</si>
  <si>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</si>
  <si>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</si>
  <si>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</si>
  <si>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</si>
  <si>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</si>
  <si>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</si>
  <si>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</si>
  <si>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</si>
  <si>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</si>
  <si>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</si>
  <si>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</si>
  <si>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</si>
  <si>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</si>
  <si>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</si>
  <si>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</si>
  <si>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</si>
  <si>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</si>
  <si>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</si>
  <si>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</si>
  <si>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</si>
  <si>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</si>
  <si>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</si>
  <si>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</si>
  <si>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</si>
  <si>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</si>
  <si>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</si>
  <si>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</si>
  <si>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</si>
  <si>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</si>
  <si>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</si>
  <si>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</si>
  <si>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</si>
  <si>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</si>
  <si>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</si>
  <si>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</si>
  <si>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</si>
  <si>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</si>
  <si>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</si>
  <si>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</si>
  <si>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</si>
  <si>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</si>
  <si>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</si>
  <si>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</si>
  <si>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</si>
  <si>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</si>
  <si>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</si>
  <si>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</si>
  <si>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</si>
  <si>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</si>
  <si>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</si>
  <si>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</si>
  <si>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</si>
  <si>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</si>
  <si>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</si>
  <si>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</si>
  <si>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</si>
  <si>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</si>
  <si>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</si>
  <si>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</si>
  <si>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</si>
  <si>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</si>
  <si>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</si>
  <si>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</si>
  <si>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</si>
  <si>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</si>
  <si>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</si>
  <si>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</si>
  <si>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</si>
  <si>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</si>
  <si>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</si>
  <si>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</si>
  <si>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</si>
  <si>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</si>
  <si>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</si>
  <si>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</si>
  <si>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</si>
  <si>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</si>
  <si>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</si>
  <si>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</si>
  <si>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</si>
  <si>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</si>
  <si>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</si>
  <si>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</si>
  <si>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</si>
  <si>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</si>
  <si>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</si>
  <si>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</si>
  <si>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</si>
  <si>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</si>
  <si>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</si>
  <si>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</si>
  <si>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</si>
  <si>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</si>
  <si>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</si>
  <si>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</si>
  <si>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</si>
  <si>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</si>
  <si>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</si>
  <si>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</si>
  <si>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</si>
  <si>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</si>
  <si>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</si>
  <si>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</si>
  <si>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</si>
  <si>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</si>
  <si>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</si>
  <si>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</si>
  <si>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</si>
  <si>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</si>
  <si>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</si>
  <si>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</si>
  <si>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</si>
  <si>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</si>
  <si>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</si>
  <si>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</si>
  <si>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</si>
  <si>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</si>
  <si>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</si>
  <si>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</si>
  <si>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</si>
  <si>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</si>
  <si>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</si>
  <si>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</si>
  <si>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</si>
  <si>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</si>
  <si>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</si>
  <si>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</si>
  <si>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</si>
  <si>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</si>
  <si>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</si>
  <si>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</si>
  <si>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</si>
  <si>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</si>
  <si>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</si>
  <si>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</si>
  <si>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</si>
  <si>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</si>
  <si>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</si>
  <si>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</si>
  <si>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</si>
  <si>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</si>
  <si>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</si>
  <si>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</si>
  <si>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</si>
  <si>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</si>
  <si>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</si>
  <si>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</si>
  <si>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</si>
  <si>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</si>
  <si>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</si>
  <si>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</si>
  <si>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</si>
  <si>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</si>
  <si>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</si>
  <si>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</si>
  <si>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</si>
  <si>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</si>
  <si>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</si>
  <si>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</si>
  <si>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</si>
  <si>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</si>
  <si>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</si>
  <si>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</si>
  <si>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</si>
  <si>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</si>
  <si>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</si>
  <si>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</si>
  <si>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</si>
  <si>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</si>
  <si>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</si>
  <si>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</si>
  <si>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</si>
  <si>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</si>
  <si>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</si>
  <si>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</si>
  <si>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</si>
  <si>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</si>
  <si>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</si>
  <si>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</si>
  <si>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</si>
  <si>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</si>
  <si>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</si>
  <si>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</si>
  <si>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</si>
  <si>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</si>
  <si>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</si>
  <si>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</si>
  <si>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</si>
  <si>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</si>
  <si>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</si>
  <si>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</si>
  <si>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</si>
  <si>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</si>
  <si>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</si>
  <si>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</si>
  <si>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</si>
  <si>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</si>
  <si>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</si>
  <si>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</si>
  <si>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</si>
  <si>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</si>
  <si>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</si>
  <si>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</si>
  <si>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</si>
  <si>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</si>
  <si>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</si>
  <si>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</si>
  <si>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</si>
  <si>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</si>
  <si>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</si>
  <si>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</si>
  <si>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</si>
  <si>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</si>
  <si>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</si>
  <si>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</si>
  <si>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</si>
  <si>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</si>
  <si>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</si>
  <si>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</si>
  <si>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</si>
  <si>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</si>
  <si>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</si>
  <si>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</si>
  <si>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</si>
  <si>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</si>
  <si>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</si>
  <si>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</si>
  <si>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</si>
  <si>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</si>
  <si>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</si>
  <si>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</si>
  <si>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</si>
  <si>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</si>
  <si>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</si>
  <si>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</si>
  <si>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</si>
  <si>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</si>
  <si>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</si>
  <si>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</si>
  <si>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</si>
  <si>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</si>
  <si>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</si>
  <si>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</si>
  <si>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</si>
  <si>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</si>
  <si>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</si>
  <si>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</si>
  <si>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</si>
  <si>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</si>
  <si>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</si>
  <si>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</si>
  <si>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</si>
  <si>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</si>
  <si>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</si>
  <si>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</si>
  <si>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</si>
  <si>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</si>
  <si>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</si>
  <si>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</si>
  <si>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</si>
  <si>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</si>
  <si>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</si>
  <si>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</si>
  <si>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</si>
  <si>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</si>
  <si>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</si>
  <si>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</si>
  <si>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</si>
  <si>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</si>
  <si>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</si>
  <si>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</si>
  <si>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</si>
  <si>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</si>
  <si>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</si>
  <si>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</si>
  <si>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</si>
  <si>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</si>
  <si>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</si>
  <si>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</si>
  <si>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</si>
  <si>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</si>
  <si>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</si>
  <si>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</si>
  <si>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</si>
  <si>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</si>
  <si>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</si>
  <si>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</si>
  <si>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</si>
  <si>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</si>
  <si>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</si>
  <si>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</si>
  <si>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</si>
  <si>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</si>
  <si>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</si>
  <si>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</si>
  <si>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</si>
  <si>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</si>
  <si>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</si>
  <si>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</si>
  <si>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</si>
  <si>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</si>
  <si>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</si>
  <si>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</si>
  <si>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</si>
  <si>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</si>
  <si>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</si>
  <si>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</si>
  <si>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</si>
  <si>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</si>
  <si>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</si>
  <si>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</si>
  <si>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</si>
  <si>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</si>
  <si>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</si>
  <si>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</si>
  <si>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</si>
  <si>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</si>
  <si>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</si>
  <si>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</si>
  <si>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</si>
  <si>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</si>
  <si>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</si>
  <si>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</si>
  <si>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</si>
  <si>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</si>
  <si>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</si>
  <si>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</si>
  <si>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</si>
  <si>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</si>
  <si>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</si>
  <si>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</si>
  <si>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</si>
  <si>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</si>
  <si>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</si>
  <si>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</si>
  <si>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</si>
  <si>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</si>
  <si>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</si>
  <si>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</si>
  <si>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</si>
  <si>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</si>
  <si>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</si>
  <si>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</si>
  <si>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</si>
  <si>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</si>
  <si>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</si>
  <si>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</si>
  <si>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</si>
  <si>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</si>
  <si>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</si>
  <si>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</si>
  <si>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</si>
  <si>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</si>
  <si>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</si>
  <si>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</si>
  <si>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</si>
  <si>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</si>
  <si>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</si>
  <si>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</si>
  <si>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</si>
  <si>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</si>
  <si>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</si>
  <si>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</si>
  <si>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</si>
  <si>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</si>
  <si>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</si>
  <si>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</si>
  <si>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</si>
  <si>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</si>
  <si>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</si>
  <si>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</si>
  <si>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</si>
  <si>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</si>
  <si>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</si>
  <si>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</si>
  <si>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</si>
  <si>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</si>
  <si>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</si>
  <si>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</si>
  <si>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</si>
  <si>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</si>
  <si>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</si>
  <si>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</si>
  <si>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</si>
  <si>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</si>
  <si>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</si>
  <si>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</si>
  <si>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</si>
  <si>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</si>
  <si>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</si>
  <si>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</si>
  <si>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</si>
  <si>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</si>
  <si>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</si>
  <si>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</si>
  <si>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</si>
  <si>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</si>
  <si>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</si>
  <si>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</si>
  <si>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</si>
  <si>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</si>
  <si>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</si>
  <si>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</si>
  <si>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</si>
  <si>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</si>
  <si>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</si>
  <si>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</si>
  <si>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</si>
  <si>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</si>
  <si>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</si>
  <si>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</si>
  <si>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</si>
  <si>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</si>
  <si>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</si>
  <si>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</si>
  <si>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</si>
  <si>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</si>
  <si>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</si>
  <si>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</si>
  <si>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</si>
  <si>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</si>
  <si>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</si>
  <si>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</si>
  <si>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</si>
  <si>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</si>
  <si>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</si>
  <si>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</si>
  <si>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</si>
  <si>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</si>
  <si>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</si>
  <si>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</si>
  <si>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</si>
  <si>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</si>
  <si>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</si>
  <si>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</si>
  <si>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</si>
  <si>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</si>
  <si>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</si>
  <si>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</si>
  <si>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</si>
  <si>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</si>
  <si>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</si>
  <si>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</si>
  <si>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</si>
  <si>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</si>
  <si>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</si>
  <si>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</si>
  <si>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</si>
  <si>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</si>
  <si>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</si>
  <si>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</si>
  <si>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</si>
  <si>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</si>
  <si>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</si>
  <si>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</si>
  <si>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</si>
  <si>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</si>
  <si>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</si>
  <si>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</si>
  <si>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</si>
  <si>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</si>
  <si>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</si>
  <si>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</si>
  <si>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</si>
  <si>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</si>
  <si>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</si>
  <si>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</si>
  <si>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</si>
  <si>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</si>
  <si>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</si>
  <si>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</si>
  <si>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</si>
  <si>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</si>
  <si>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</si>
  <si>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</si>
  <si>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</si>
  <si>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</si>
  <si>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</si>
  <si>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</si>
  <si>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</si>
  <si>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</si>
  <si>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</si>
  <si>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</si>
  <si>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</si>
  <si>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</si>
  <si>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</si>
  <si>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</si>
  <si>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</si>
  <si>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</si>
  <si>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</si>
  <si>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</si>
  <si>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</si>
  <si>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</si>
  <si>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</si>
  <si>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</si>
  <si>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</si>
  <si>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</si>
  <si>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</si>
  <si>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</si>
  <si>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</si>
  <si>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</si>
  <si>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</si>
  <si>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</si>
  <si>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</si>
  <si>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</si>
  <si>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</si>
  <si>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</si>
  <si>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</si>
  <si>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</si>
  <si>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</si>
  <si>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</si>
  <si>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</si>
  <si>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</si>
  <si>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</si>
  <si>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</si>
  <si>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</si>
  <si>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</si>
  <si>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</si>
  <si>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</si>
  <si>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</si>
  <si>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</si>
  <si>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</si>
  <si>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</si>
  <si>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</si>
  <si>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</si>
  <si>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</si>
  <si>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</si>
  <si>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</si>
  <si>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</si>
  <si>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</si>
  <si>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</si>
  <si>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</si>
  <si>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</si>
  <si>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</si>
  <si>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</si>
  <si>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</si>
  <si>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</si>
  <si>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</si>
  <si>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</si>
  <si>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</si>
  <si>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</si>
  <si>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</si>
  <si>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</si>
  <si>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</si>
  <si>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</si>
  <si>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</si>
  <si>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</si>
  <si>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</si>
  <si>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</si>
  <si>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</si>
  <si>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</si>
  <si>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</si>
  <si>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</si>
  <si>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</si>
  <si>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</si>
  <si>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</si>
  <si>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</si>
  <si>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</si>
  <si>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</si>
  <si>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</si>
  <si>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</si>
  <si>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</si>
  <si>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</si>
  <si>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</si>
  <si>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</si>
  <si>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</si>
  <si>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</si>
  <si>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</si>
  <si>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</si>
  <si>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</si>
  <si>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</si>
  <si>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</si>
  <si>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</si>
  <si>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</si>
  <si>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</si>
  <si>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</si>
  <si>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</si>
  <si>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</si>
  <si>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</si>
  <si>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</si>
  <si>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</si>
  <si>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</si>
  <si>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</si>
  <si>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</si>
  <si>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</si>
  <si>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</si>
  <si>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</si>
  <si>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</si>
  <si>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</si>
  <si>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</si>
  <si>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</si>
  <si>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</si>
  <si>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</si>
  <si>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</si>
  <si>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</si>
  <si>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</si>
  <si>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</si>
  <si>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</si>
  <si>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</si>
  <si>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</si>
  <si>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</si>
  <si>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</si>
  <si>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</si>
  <si>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</si>
  <si>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</si>
  <si>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</si>
  <si>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</si>
  <si>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</si>
  <si>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</si>
  <si>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</si>
  <si>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</si>
  <si>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</si>
  <si>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</si>
  <si>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</si>
  <si>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</si>
  <si>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</si>
  <si>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</si>
  <si>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</si>
  <si>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</si>
  <si>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</si>
  <si>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</si>
  <si>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</si>
  <si>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</si>
  <si>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</si>
  <si>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</si>
  <si>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</si>
  <si>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</si>
  <si>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</si>
  <si>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</si>
  <si>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</si>
  <si>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</si>
  <si>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</si>
  <si>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</si>
  <si>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</si>
  <si>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</si>
  <si>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</si>
  <si>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</si>
  <si>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</si>
  <si>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</si>
  <si>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</si>
  <si>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</si>
  <si>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</si>
  <si>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</si>
  <si>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</si>
  <si>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</si>
  <si>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</si>
  <si>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</si>
  <si>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</si>
  <si>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</si>
  <si>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</si>
  <si>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</si>
  <si>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</si>
  <si>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</si>
  <si>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</si>
  <si>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</si>
  <si>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</si>
  <si>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</si>
  <si>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</si>
  <si>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</si>
  <si>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</si>
  <si>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</si>
  <si>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</si>
  <si>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</si>
  <si>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</si>
  <si>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</si>
  <si>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</si>
  <si>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</si>
  <si>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</si>
  <si>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</si>
  <si>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</si>
  <si>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</si>
  <si>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</si>
  <si>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</si>
  <si>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</si>
  <si>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</si>
  <si>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</si>
  <si>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</si>
  <si>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</si>
  <si>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</si>
  <si>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</si>
  <si>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</si>
  <si>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</si>
  <si>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</si>
  <si>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</si>
  <si>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</si>
  <si>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</si>
  <si>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</si>
  <si>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</si>
  <si>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</si>
  <si>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</si>
  <si>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</si>
  <si>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</si>
  <si>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</si>
  <si>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</si>
  <si>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</si>
  <si>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</si>
  <si>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</si>
  <si>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</si>
  <si>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</si>
  <si>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</si>
  <si>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</si>
  <si>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</si>
  <si>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</si>
  <si>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</si>
  <si>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</si>
  <si>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</si>
  <si>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</si>
  <si>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</si>
  <si>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</si>
  <si>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</si>
  <si>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</si>
  <si>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</si>
  <si>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</si>
  <si>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</si>
  <si>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</si>
  <si>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</si>
  <si>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</si>
  <si>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</si>
  <si>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</si>
  <si>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</si>
  <si>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</si>
  <si>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</si>
  <si>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</si>
  <si>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</si>
  <si>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</si>
  <si>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</si>
  <si>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</si>
  <si>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</si>
  <si>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</si>
  <si>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</si>
  <si>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</si>
  <si>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</si>
  <si>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</si>
  <si>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</si>
  <si>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</si>
  <si>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</si>
  <si>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</si>
  <si>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</si>
  <si>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</si>
  <si>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</si>
  <si>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</si>
  <si>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</si>
  <si>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</si>
  <si>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</si>
  <si>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</si>
  <si>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</si>
  <si>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</si>
  <si>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</si>
  <si>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</si>
  <si>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</si>
  <si>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</si>
  <si>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</si>
  <si>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</si>
  <si>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</si>
  <si>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</si>
  <si>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</si>
  <si>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</si>
  <si>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</si>
  <si>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</si>
  <si>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</si>
  <si>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</si>
  <si>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</si>
  <si>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</si>
  <si>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</si>
  <si>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</si>
  <si>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</si>
  <si>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</si>
  <si>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</si>
  <si>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</si>
  <si>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</si>
  <si>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</si>
  <si>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</si>
  <si>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</si>
  <si>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</si>
  <si>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</si>
  <si>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</si>
  <si>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</si>
  <si>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</si>
  <si>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</si>
  <si>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</si>
  <si>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</si>
  <si>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</si>
  <si>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</si>
  <si>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</si>
  <si>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</si>
  <si>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</si>
  <si>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</si>
  <si>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</si>
  <si>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</si>
  <si>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</si>
  <si>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</si>
  <si>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</si>
  <si>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</si>
  <si>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</si>
  <si>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</si>
  <si>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</si>
  <si>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</si>
  <si>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</si>
  <si>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</si>
  <si>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</si>
  <si>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</si>
  <si>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</si>
  <si>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</si>
  <si>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</si>
  <si>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</si>
  <si>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</si>
  <si>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</si>
  <si>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</si>
  <si>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</si>
  <si>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</si>
  <si>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</si>
  <si>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</si>
  <si>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</si>
  <si>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</si>
  <si>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</si>
  <si>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</si>
  <si>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</si>
  <si>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</si>
  <si>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</si>
  <si>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</si>
  <si>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</si>
  <si>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</si>
  <si>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</si>
  <si>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</si>
  <si>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</si>
  <si>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</si>
  <si>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</si>
  <si>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</si>
  <si>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</si>
  <si>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</si>
  <si>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</si>
  <si>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</si>
  <si>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</si>
  <si>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</si>
  <si>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</si>
  <si>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</si>
  <si>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</si>
  <si>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</si>
  <si>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</si>
  <si>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</si>
  <si>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</si>
  <si>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</si>
  <si>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</si>
  <si>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</si>
  <si>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</si>
  <si>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</si>
  <si>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</si>
  <si>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</si>
  <si>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</si>
  <si>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</si>
  <si>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</si>
  <si>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</si>
  <si>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</si>
  <si>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</si>
  <si>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</si>
  <si>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</si>
  <si>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</si>
  <si>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</si>
  <si>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</si>
  <si>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</si>
  <si>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</si>
  <si>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</si>
  <si>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</si>
  <si>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</si>
  <si>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</si>
  <si>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</si>
  <si>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</si>
  <si>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</si>
  <si>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</si>
  <si>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</si>
  <si>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</si>
  <si>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</si>
  <si>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</si>
  <si>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</si>
  <si>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</si>
  <si>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</si>
  <si>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</si>
  <si>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</si>
  <si>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</si>
  <si>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</si>
  <si>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</si>
  <si>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</si>
  <si>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</si>
  <si>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</si>
  <si>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</si>
  <si>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</si>
  <si>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</si>
  <si>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</si>
  <si>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</si>
  <si>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</si>
  <si>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</si>
  <si>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</si>
  <si>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</si>
  <si>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</si>
  <si>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</si>
  <si>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</si>
  <si>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</si>
  <si>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</si>
  <si>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</si>
  <si>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</si>
  <si>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</si>
  <si>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</si>
  <si>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</si>
  <si>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</si>
  <si>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</si>
  <si>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</si>
  <si>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</si>
  <si>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</si>
  <si>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</si>
  <si>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</si>
  <si>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</si>
  <si>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</si>
  <si>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</si>
  <si>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</si>
  <si>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</si>
  <si>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</si>
  <si>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</si>
  <si>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</si>
  <si>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</si>
  <si>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</si>
  <si>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</si>
  <si>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</si>
  <si>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</si>
  <si>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</si>
  <si>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</si>
  <si>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</si>
  <si>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</si>
  <si>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</si>
  <si>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</si>
  <si>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</si>
  <si>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</si>
  <si>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</si>
  <si>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</si>
  <si>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</si>
  <si>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</si>
  <si>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</si>
  <si>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</si>
  <si>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</si>
  <si>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</si>
  <si>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</si>
  <si>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</si>
  <si>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</si>
  <si>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</si>
  <si>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</si>
  <si>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</si>
  <si>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</si>
  <si>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</si>
  <si>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</si>
  <si>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</si>
  <si>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</si>
  <si>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</si>
  <si>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</si>
  <si>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</si>
  <si>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</si>
  <si>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</si>
  <si>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</si>
  <si>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</si>
  <si>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</si>
  <si>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</si>
  <si>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</si>
  <si>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</si>
  <si>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</si>
  <si>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</si>
  <si>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</si>
  <si>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</si>
  <si>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</si>
  <si>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</si>
  <si>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</si>
  <si>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</si>
  <si>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</si>
  <si>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</si>
  <si>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</si>
  <si>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</si>
  <si>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</si>
  <si>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</si>
  <si>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</si>
  <si>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</si>
  <si>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</si>
  <si>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</si>
  <si>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</si>
  <si>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</si>
  <si>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</si>
  <si>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</si>
  <si>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</si>
  <si>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</si>
  <si>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</si>
  <si>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</si>
  <si>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</si>
  <si>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</si>
  <si>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</si>
  <si>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</si>
  <si>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</si>
  <si>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</si>
  <si>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</si>
  <si>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</si>
  <si>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</si>
  <si>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</si>
  <si>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</si>
  <si>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</si>
  <si>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</si>
  <si>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</si>
  <si>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</si>
  <si>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</si>
  <si>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</si>
  <si>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</si>
  <si>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</si>
  <si>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</si>
  <si>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</si>
  <si>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</si>
  <si>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</si>
  <si>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</si>
  <si>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</si>
  <si>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</si>
  <si>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</si>
  <si>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</si>
  <si>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</si>
  <si>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</si>
  <si>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</si>
  <si>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</si>
  <si>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</si>
  <si>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</si>
  <si>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</si>
  <si>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</si>
  <si>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</si>
  <si>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</si>
  <si>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</si>
  <si>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</si>
  <si>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</si>
  <si>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</si>
  <si>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</si>
  <si>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</si>
  <si>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</si>
  <si>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</si>
  <si>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</si>
  <si>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</si>
  <si>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</si>
  <si>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</si>
  <si>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</si>
  <si>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</si>
  <si>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</si>
  <si>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</si>
  <si>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</si>
  <si>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</si>
  <si>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</si>
  <si>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</si>
  <si>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</si>
  <si>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</si>
  <si>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</si>
  <si>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</si>
  <si>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</si>
  <si>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</si>
  <si>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</si>
  <si>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</si>
  <si>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</si>
  <si>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</si>
  <si>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</si>
  <si>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</si>
  <si>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</si>
  <si>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</si>
  <si>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</si>
  <si>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</si>
  <si>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</si>
  <si>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</si>
  <si>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</si>
  <si>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</si>
  <si>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</si>
  <si>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</si>
  <si>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</si>
  <si>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</si>
  <si>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</si>
  <si>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</si>
  <si>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</si>
  <si>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</si>
  <si>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</si>
  <si>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</si>
  <si>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</si>
  <si>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</si>
  <si>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</si>
  <si>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</si>
  <si>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</si>
  <si>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</si>
  <si>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</si>
  <si>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</si>
  <si>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</si>
  <si>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</si>
  <si>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</si>
  <si>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</si>
  <si>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</si>
  <si>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</si>
  <si>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</si>
  <si>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</si>
  <si>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</si>
  <si>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</si>
  <si>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</si>
  <si>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</si>
  <si>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</si>
  <si>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</si>
  <si>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</si>
  <si>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</si>
  <si>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</si>
  <si>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</si>
  <si>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</si>
  <si>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</si>
  <si>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</si>
  <si>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</si>
  <si>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</si>
  <si>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</si>
  <si>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</si>
  <si>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</si>
  <si>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</si>
  <si>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</si>
  <si>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</si>
  <si>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</si>
  <si>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</si>
  <si>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</si>
  <si>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</si>
  <si>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</si>
  <si>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</si>
  <si>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</si>
  <si>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</si>
  <si>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</si>
  <si>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</si>
  <si>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</si>
  <si>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</si>
  <si>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</si>
  <si>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</si>
  <si>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</si>
  <si>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</si>
  <si>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</si>
  <si>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</si>
  <si>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</si>
  <si>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</si>
  <si>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</si>
  <si>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</si>
  <si>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</si>
  <si>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</si>
  <si>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</si>
  <si>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</si>
  <si>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</si>
  <si>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</si>
  <si>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</si>
  <si>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</si>
  <si>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</si>
  <si>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</si>
  <si>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</si>
  <si>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</si>
  <si>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</si>
  <si>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</si>
  <si>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</si>
  <si>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</si>
  <si>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</si>
  <si>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</si>
  <si>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</si>
  <si>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</si>
  <si>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</si>
  <si>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</si>
  <si>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</si>
  <si>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</si>
  <si>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</si>
  <si>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</si>
  <si>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</si>
  <si>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</si>
  <si>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</si>
  <si>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</si>
  <si>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</si>
  <si>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</si>
  <si>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</si>
  <si>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</si>
  <si>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</si>
  <si>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</si>
  <si>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</si>
  <si>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</si>
  <si>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</si>
  <si>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</si>
  <si>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</si>
  <si>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</si>
  <si>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</si>
  <si>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</si>
  <si>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</si>
  <si>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</si>
  <si>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</si>
  <si>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</si>
  <si>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</si>
  <si>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</si>
  <si>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</si>
  <si>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</si>
  <si>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</si>
  <si>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</si>
  <si>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</si>
  <si>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</si>
  <si>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</si>
  <si>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</si>
  <si>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</si>
  <si>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</si>
  <si>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</si>
  <si>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</si>
  <si>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</si>
  <si>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</si>
  <si>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</si>
  <si>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</si>
  <si>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</si>
  <si>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</si>
  <si>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</si>
  <si>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</si>
  <si>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</si>
  <si>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</si>
  <si>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</si>
  <si>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</si>
  <si>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</si>
  <si>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</si>
  <si>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</si>
  <si>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</si>
  <si>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</si>
  <si>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</si>
  <si>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</si>
  <si>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</si>
  <si>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</si>
  <si>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</si>
  <si>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</si>
  <si>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</si>
  <si>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</si>
  <si>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</si>
  <si>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</si>
  <si>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</si>
  <si>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</si>
  <si>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</si>
  <si>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</si>
  <si>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</si>
  <si>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</si>
  <si>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</si>
  <si>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</si>
  <si>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</si>
  <si>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</si>
  <si>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</si>
  <si>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</si>
  <si>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</si>
  <si>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</si>
  <si>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</si>
  <si>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</si>
  <si>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</si>
  <si>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</si>
  <si>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</si>
  <si>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</si>
  <si>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</si>
  <si>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</si>
  <si>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</si>
  <si>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</si>
  <si>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</si>
  <si>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</si>
  <si>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</si>
  <si>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</si>
  <si>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</si>
  <si>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</si>
  <si>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</si>
  <si>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</si>
  <si>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</si>
  <si>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</si>
  <si>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</si>
  <si>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</si>
  <si>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</si>
  <si>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</si>
  <si>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</si>
  <si>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</si>
  <si>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</si>
  <si>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</si>
  <si>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</si>
  <si>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</si>
  <si>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</si>
  <si>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</si>
  <si>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</si>
  <si>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</si>
  <si>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</si>
  <si>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</si>
  <si>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</si>
  <si>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</si>
  <si>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</si>
  <si>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</si>
  <si>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</si>
  <si>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</si>
  <si>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</si>
  <si>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</si>
  <si>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</si>
  <si>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</si>
  <si>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</si>
  <si>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</si>
  <si>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</si>
  <si>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</si>
  <si>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</si>
  <si>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</si>
  <si>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</si>
  <si>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</si>
  <si>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</si>
  <si>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</si>
  <si>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</si>
  <si>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</si>
  <si>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</si>
  <si>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</si>
  <si>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</si>
  <si>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</si>
  <si>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</si>
  <si>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</si>
  <si>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</si>
  <si>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</si>
  <si>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</si>
  <si>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</si>
  <si>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</si>
  <si>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</si>
  <si>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</si>
  <si>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</si>
  <si>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</si>
  <si>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</si>
  <si>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</si>
  <si>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</si>
  <si>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</si>
  <si>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</si>
  <si>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</si>
  <si>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</si>
  <si>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</si>
  <si>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</si>
  <si>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</si>
  <si>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</si>
  <si>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</si>
  <si>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</si>
  <si>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</si>
  <si>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</si>
  <si>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</si>
  <si>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</si>
  <si>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</si>
  <si>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</si>
  <si>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</si>
  <si>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</si>
  <si>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</si>
  <si>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</si>
  <si>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</si>
  <si>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</si>
  <si>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</si>
  <si>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</si>
  <si>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</si>
  <si>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</si>
  <si>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</si>
  <si>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</si>
  <si>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</si>
  <si>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</si>
  <si>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</si>
  <si>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</si>
  <si>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</si>
  <si>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</si>
  <si>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</si>
  <si>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</si>
  <si>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</si>
  <si>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</si>
  <si>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</si>
  <si>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</si>
  <si>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</si>
  <si>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</si>
  <si>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</si>
  <si>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</si>
  <si>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</si>
  <si>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</si>
  <si>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</si>
  <si>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</si>
  <si>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</si>
  <si>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</si>
  <si>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</si>
  <si>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</si>
  <si>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</si>
  <si>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</si>
  <si>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</si>
  <si>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</si>
  <si>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</si>
  <si>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</si>
  <si>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</si>
  <si>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</si>
  <si>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</si>
  <si>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</si>
  <si>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</si>
  <si>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</si>
  <si>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</si>
  <si>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</si>
  <si>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</si>
  <si>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</si>
  <si>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</si>
  <si>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</si>
  <si>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</si>
  <si>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</si>
  <si>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</si>
  <si>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</si>
  <si>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</si>
  <si>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</si>
  <si>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</si>
  <si>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</si>
  <si>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</si>
  <si>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</si>
  <si>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</si>
  <si>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</si>
  <si>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</si>
  <si>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</si>
  <si>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</si>
  <si>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</si>
  <si>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</si>
  <si>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</si>
  <si>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</si>
  <si>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</si>
  <si>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</si>
  <si>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</si>
  <si>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</si>
  <si>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</si>
  <si>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</si>
  <si>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</si>
  <si>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</si>
  <si>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</si>
  <si>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</si>
  <si>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</si>
  <si>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</si>
  <si>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</si>
  <si>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</si>
  <si>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</si>
  <si>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</si>
  <si>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</si>
  <si>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</si>
  <si>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</si>
  <si>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</si>
  <si>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</si>
  <si>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</si>
  <si>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</si>
  <si>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</si>
  <si>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</si>
  <si>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</si>
  <si>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</si>
  <si>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</si>
  <si>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</si>
  <si>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</si>
  <si>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</si>
  <si>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</si>
  <si>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</si>
  <si>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</si>
  <si>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</si>
  <si>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</si>
  <si>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</si>
  <si>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</si>
  <si>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</si>
  <si>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</si>
  <si>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</si>
  <si>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</si>
  <si>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</si>
  <si>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</si>
  <si>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</si>
  <si>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</si>
  <si>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</si>
  <si>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</si>
  <si>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</si>
  <si>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</si>
  <si>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</si>
  <si>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</si>
  <si>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</si>
  <si>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</si>
  <si>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</si>
  <si>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</si>
  <si>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</si>
  <si>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</si>
  <si>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</si>
  <si>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</si>
  <si>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</si>
  <si>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</si>
  <si>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</si>
  <si>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</si>
  <si>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</si>
  <si>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</si>
  <si>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</si>
  <si>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</si>
  <si>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</si>
  <si>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</si>
  <si>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</si>
  <si>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</si>
  <si>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</si>
  <si>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</si>
  <si>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</si>
  <si>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</si>
  <si>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</si>
  <si>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</si>
  <si>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</si>
  <si>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</si>
  <si>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</si>
  <si>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</si>
  <si>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</si>
  <si>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</si>
  <si>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</si>
  <si>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</si>
  <si>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</si>
  <si>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</si>
  <si>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</si>
  <si>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</si>
  <si>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</si>
  <si>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</si>
  <si>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</si>
  <si>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</si>
  <si>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</si>
  <si>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</si>
  <si>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</si>
  <si>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</si>
  <si>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</si>
  <si>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</si>
  <si>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</si>
  <si>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</si>
  <si>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</si>
  <si>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</si>
  <si>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</si>
  <si>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</si>
  <si>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</si>
  <si>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</si>
  <si>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</si>
  <si>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</si>
  <si>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</si>
  <si>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</si>
  <si>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</si>
  <si>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</si>
  <si>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</si>
  <si>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</si>
  <si>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</si>
  <si>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</si>
  <si>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</si>
  <si>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</si>
  <si>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</si>
  <si>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</si>
  <si>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</si>
  <si>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</si>
  <si>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</si>
  <si>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</si>
  <si>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</si>
  <si>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</si>
  <si>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</si>
  <si>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</si>
  <si>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</si>
  <si>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</si>
  <si>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</si>
  <si>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</si>
  <si>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</si>
  <si>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</si>
  <si>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</si>
  <si>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</si>
  <si>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</si>
  <si>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</si>
  <si>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</si>
  <si>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</si>
  <si>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</si>
  <si>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</si>
  <si>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</si>
  <si>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</si>
  <si>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</si>
  <si>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</si>
  <si>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</si>
  <si>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</si>
  <si>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</si>
  <si>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</si>
  <si>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</si>
  <si>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</si>
  <si>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</si>
  <si>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</si>
  <si>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</si>
  <si>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</si>
  <si>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</si>
  <si>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</si>
  <si>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</si>
  <si>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</si>
  <si>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</si>
  <si>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</si>
  <si>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</si>
  <si>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</si>
  <si>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</si>
  <si>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</si>
  <si>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</si>
  <si>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</si>
  <si>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</si>
  <si>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</si>
  <si>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</si>
  <si>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</si>
  <si>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</si>
  <si>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</si>
  <si>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</si>
  <si>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</si>
  <si>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</si>
  <si>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</si>
  <si>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</si>
  <si>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</si>
  <si>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</si>
  <si>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</si>
  <si>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</si>
  <si>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</si>
  <si>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</si>
  <si>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</si>
  <si>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</si>
  <si>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</si>
  <si>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</si>
  <si>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</si>
  <si>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</si>
  <si>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</si>
  <si>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</si>
  <si>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</si>
  <si>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</si>
  <si>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</si>
  <si>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</si>
  <si>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</si>
  <si>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</si>
  <si>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</si>
  <si>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</si>
  <si>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</si>
  <si>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</si>
  <si>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</si>
  <si>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</si>
  <si>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</si>
  <si>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</si>
  <si>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</si>
  <si>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</si>
  <si>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</si>
  <si>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</si>
  <si>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</si>
  <si>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</si>
  <si>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</si>
  <si>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</si>
  <si>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</si>
  <si>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</si>
  <si>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</si>
  <si>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</si>
  <si>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</si>
  <si>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</si>
  <si>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</si>
  <si>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</si>
  <si>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</si>
  <si>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</si>
  <si>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</si>
  <si>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</si>
  <si>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</si>
  <si>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</si>
  <si>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</si>
  <si>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</si>
  <si>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</si>
  <si>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</si>
  <si>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</si>
  <si>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</si>
  <si>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</si>
  <si>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</si>
  <si>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</si>
  <si>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</si>
  <si>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</si>
  <si>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</si>
  <si>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</si>
  <si>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</si>
  <si>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</si>
  <si>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</si>
  <si>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</si>
  <si>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</si>
  <si>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</si>
  <si>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</si>
  <si>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</si>
  <si>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</si>
  <si>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</si>
  <si>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</si>
  <si>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</si>
  <si>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</si>
  <si>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</si>
  <si>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</si>
  <si>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</si>
  <si>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</si>
  <si>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</si>
  <si>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</si>
  <si>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</si>
  <si>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</si>
  <si>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</si>
  <si>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</si>
  <si>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</si>
  <si>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</si>
  <si>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</si>
  <si>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</si>
  <si>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</si>
  <si>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</si>
  <si>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</si>
  <si>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</si>
  <si>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</si>
  <si>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</si>
  <si>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</si>
  <si>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</si>
  <si>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</si>
  <si>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</si>
  <si>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</si>
  <si>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</si>
  <si>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</si>
  <si>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</si>
  <si>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</si>
  <si>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</si>
  <si>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</si>
  <si>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</si>
  <si>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</si>
  <si>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</si>
  <si>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</si>
  <si>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</si>
  <si>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</si>
  <si>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</si>
  <si>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</si>
  <si>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</si>
  <si>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</si>
  <si>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</si>
  <si>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</si>
  <si>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</si>
  <si>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</si>
  <si>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</si>
  <si>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</si>
  <si>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</si>
  <si>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</si>
  <si>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</si>
  <si>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</si>
  <si>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</si>
  <si>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</si>
  <si>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</si>
  <si>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</si>
  <si>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</si>
  <si>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</si>
  <si>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</si>
  <si>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</si>
  <si>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</si>
  <si>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</si>
  <si>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</si>
  <si>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</si>
  <si>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</si>
  <si>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</si>
  <si>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</si>
  <si>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</si>
  <si>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</si>
  <si>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</si>
  <si>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</si>
  <si>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</si>
  <si>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</si>
  <si>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</si>
  <si>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</si>
  <si>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</si>
  <si>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</si>
  <si>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</si>
  <si>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</si>
  <si>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</si>
  <si>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</si>
  <si>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</si>
  <si>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</si>
  <si>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</si>
  <si>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</si>
  <si>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</si>
  <si>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</si>
  <si>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</si>
  <si>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</si>
  <si>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</si>
  <si>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</si>
  <si>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</si>
  <si>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</si>
  <si>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</si>
  <si>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</si>
  <si>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</si>
  <si>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</si>
  <si>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</si>
  <si>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</si>
  <si>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</si>
  <si>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</si>
  <si>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</si>
  <si>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</si>
  <si>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</si>
  <si>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</si>
  <si>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</si>
  <si>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</si>
  <si>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</si>
  <si>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</si>
  <si>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</si>
  <si>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</si>
  <si>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</si>
  <si>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</si>
  <si>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</si>
  <si>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</si>
  <si>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</si>
  <si>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</si>
  <si>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</si>
  <si>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</si>
  <si>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</si>
  <si>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</si>
  <si>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</si>
  <si>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</si>
  <si>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</si>
  <si>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</si>
  <si>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</si>
  <si>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</si>
  <si>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</si>
  <si>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</si>
  <si>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</si>
  <si>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</si>
  <si>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</si>
  <si>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</si>
  <si>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</si>
  <si>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</si>
  <si>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</si>
  <si>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</si>
  <si>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</si>
  <si>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</si>
  <si>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</si>
  <si>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</si>
  <si>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</si>
  <si>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</si>
  <si>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</si>
  <si>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</si>
  <si>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</si>
  <si>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</si>
  <si>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</si>
  <si>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</si>
  <si>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</si>
  <si>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</si>
  <si>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</si>
  <si>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</si>
  <si>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</si>
  <si>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</si>
  <si>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</si>
  <si>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</si>
  <si>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</si>
  <si>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</si>
  <si>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</si>
  <si>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</si>
  <si>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</si>
  <si>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</si>
  <si>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</si>
  <si>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</si>
  <si>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</si>
  <si>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</si>
  <si>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</si>
  <si>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</si>
  <si>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</si>
  <si>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</si>
  <si>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</si>
  <si>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</si>
  <si>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</si>
  <si>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</si>
  <si>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</si>
  <si>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</si>
  <si>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</si>
  <si>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</si>
  <si>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</si>
  <si>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</si>
  <si>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</si>
  <si>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</si>
  <si>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</si>
  <si>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</si>
  <si>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</si>
  <si>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</si>
  <si>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</si>
  <si>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</si>
  <si>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</si>
  <si>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</si>
  <si>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</si>
  <si>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</si>
  <si>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</si>
  <si>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</si>
  <si>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</si>
  <si>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</si>
  <si>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</si>
  <si>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</si>
  <si>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</si>
  <si>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</si>
  <si>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</si>
  <si>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</si>
  <si>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</si>
  <si>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</si>
  <si>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</si>
  <si>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</si>
  <si>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</si>
  <si>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</si>
  <si>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</si>
  <si>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</si>
  <si>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</si>
  <si>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</si>
  <si>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</si>
  <si>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</si>
  <si>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</si>
  <si>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</si>
  <si>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</si>
  <si>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</si>
  <si>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</si>
  <si>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</si>
  <si>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</si>
  <si>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</si>
  <si>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</si>
  <si>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</si>
  <si>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</si>
  <si>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</si>
  <si>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</si>
  <si>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</si>
  <si>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</si>
  <si>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</si>
  <si>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</si>
  <si>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</si>
  <si>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</si>
  <si>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</si>
  <si>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</si>
  <si>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</si>
  <si>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</si>
  <si>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</si>
  <si>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</si>
  <si>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</si>
  <si>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</si>
  <si>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</si>
  <si>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</si>
  <si>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</si>
  <si>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</si>
  <si>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</si>
  <si>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</si>
  <si>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</si>
  <si>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</si>
  <si>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</si>
  <si>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</si>
  <si>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</si>
  <si>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</si>
  <si>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</si>
  <si>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</si>
  <si>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</si>
  <si>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</si>
  <si>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</si>
  <si>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</si>
  <si>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</si>
  <si>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</si>
  <si>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</si>
  <si>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</si>
  <si>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</si>
  <si>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</si>
  <si>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</si>
  <si>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</si>
  <si>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</si>
  <si>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</si>
  <si>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</si>
  <si>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</si>
  <si>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</si>
  <si>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</si>
  <si>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</si>
  <si>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</si>
  <si>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</si>
  <si>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</si>
  <si>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</si>
  <si>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</si>
  <si>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</si>
  <si>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</si>
  <si>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</si>
  <si>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</si>
  <si>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</si>
  <si>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</si>
  <si>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</si>
  <si>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</si>
  <si>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</si>
  <si>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</si>
  <si>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</si>
  <si>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</si>
  <si>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</si>
  <si>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</si>
  <si>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</si>
  <si>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</si>
  <si>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</si>
  <si>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</si>
  <si>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</si>
  <si>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</si>
  <si>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</si>
  <si>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</si>
  <si>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</si>
  <si>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</si>
  <si>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</si>
  <si>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</si>
  <si>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</si>
  <si>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</si>
  <si>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</si>
  <si>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</si>
  <si>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</si>
  <si>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</si>
  <si>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</si>
  <si>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</si>
  <si>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</si>
  <si>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</si>
  <si>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</si>
  <si>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</si>
  <si>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</si>
  <si>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</si>
  <si>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</si>
  <si>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</si>
  <si>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</si>
  <si>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</si>
  <si>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</si>
  <si>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</si>
  <si>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</si>
  <si>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</si>
  <si>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</si>
  <si>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</si>
  <si>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</si>
  <si>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</si>
  <si>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</si>
  <si>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</si>
  <si>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</si>
  <si>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</si>
  <si>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</si>
  <si>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</si>
  <si>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</si>
  <si>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</si>
  <si>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</si>
  <si>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</si>
  <si>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</si>
  <si>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</si>
  <si>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</si>
  <si>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</si>
  <si>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</si>
  <si>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</si>
  <si>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</si>
  <si>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</si>
  <si>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</si>
  <si>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</si>
  <si>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</si>
  <si>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</si>
  <si>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</si>
  <si>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</si>
  <si>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</si>
  <si>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</si>
  <si>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</si>
  <si>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</si>
  <si>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</si>
  <si>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</si>
  <si>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</si>
  <si>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</si>
  <si>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</si>
  <si>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</si>
  <si>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</si>
  <si>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</si>
  <si>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</si>
  <si>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</si>
  <si>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</si>
  <si>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</si>
  <si>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</si>
  <si>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</si>
  <si>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</si>
  <si>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</si>
  <si>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</si>
  <si>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</si>
  <si>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</si>
  <si>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</si>
  <si>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</si>
  <si>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</si>
  <si>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</si>
  <si>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</si>
  <si>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</si>
  <si>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</si>
  <si>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</si>
  <si>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</si>
  <si>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</si>
  <si>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</si>
  <si>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</si>
  <si>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</si>
  <si>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</si>
  <si>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</si>
  <si>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</si>
  <si>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</si>
  <si>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</si>
  <si>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</si>
  <si>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</si>
  <si>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</si>
  <si>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</si>
  <si>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</si>
  <si>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</si>
  <si>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</si>
  <si>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</si>
  <si>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</si>
  <si>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</si>
  <si>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</si>
  <si>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</si>
  <si>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</si>
  <si>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</si>
  <si>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</si>
  <si>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</si>
  <si>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</si>
  <si>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</si>
  <si>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</si>
  <si>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</si>
  <si>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</si>
  <si>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</si>
  <si>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</si>
  <si>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</si>
  <si>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</si>
  <si>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</si>
  <si>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</si>
  <si>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</si>
  <si>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</si>
  <si>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</si>
  <si>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</si>
  <si>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</si>
  <si>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</si>
  <si>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</si>
  <si>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</si>
  <si>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</si>
  <si>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</si>
  <si>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</si>
  <si>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</si>
  <si>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</si>
  <si>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</si>
  <si>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</si>
  <si>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</si>
  <si>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</si>
  <si>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</si>
  <si>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</si>
  <si>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</si>
  <si>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</si>
  <si>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</si>
  <si>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</si>
  <si>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</si>
  <si>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</si>
  <si>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</si>
  <si>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</si>
  <si>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</si>
  <si>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</si>
  <si>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</si>
  <si>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</si>
  <si>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</si>
  <si>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</si>
  <si>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</si>
  <si>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</si>
  <si>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</si>
  <si>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</si>
  <si>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</si>
  <si>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</si>
  <si>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</si>
  <si>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</si>
  <si>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</si>
  <si>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</si>
  <si>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</si>
  <si>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</si>
  <si>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</si>
  <si>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</si>
  <si>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</si>
  <si>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</si>
  <si>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</si>
  <si>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</si>
  <si>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</si>
  <si>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</si>
  <si>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</si>
  <si>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</si>
  <si>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</si>
  <si>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</si>
  <si>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</si>
  <si>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</si>
  <si>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</si>
  <si>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</si>
  <si>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</si>
  <si>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</si>
  <si>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</si>
  <si>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</si>
  <si>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</si>
  <si>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</si>
  <si>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</si>
  <si>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</si>
  <si>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</si>
  <si>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</si>
  <si>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</si>
  <si>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</si>
  <si>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</si>
  <si>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</si>
  <si>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</si>
  <si>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</si>
  <si>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</si>
  <si>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</si>
  <si>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</si>
  <si>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</si>
  <si>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</si>
  <si>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</si>
  <si>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</si>
  <si>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</si>
  <si>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</si>
  <si>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</si>
  <si>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</si>
  <si>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</si>
  <si>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</si>
  <si>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</si>
  <si>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</si>
  <si>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</si>
  <si>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</si>
  <si>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</si>
  <si>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</si>
  <si>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</si>
  <si>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</si>
  <si>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</si>
  <si>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</si>
  <si>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</si>
  <si>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</si>
  <si>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</si>
  <si>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</si>
  <si>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</si>
  <si>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</si>
  <si>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</si>
  <si>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</si>
  <si>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</si>
  <si>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</si>
  <si>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</si>
  <si>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</si>
  <si>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</si>
  <si>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</si>
  <si>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</si>
  <si>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</si>
  <si>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</si>
  <si>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</si>
  <si>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</si>
  <si>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</si>
  <si>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</si>
  <si>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</si>
  <si>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</si>
  <si>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</si>
  <si>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</si>
  <si>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</si>
  <si>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</si>
  <si>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</si>
  <si>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</si>
  <si>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</si>
  <si>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</si>
  <si>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</si>
  <si>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</si>
  <si>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</si>
  <si>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</si>
  <si>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</si>
  <si>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</si>
  <si>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</si>
  <si>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</si>
  <si>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</si>
  <si>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</si>
  <si>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</si>
  <si>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</si>
  <si>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</si>
  <si>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</si>
  <si>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</si>
  <si>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</si>
  <si>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</si>
  <si>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</si>
  <si>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</si>
  <si>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</si>
  <si>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</si>
  <si>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</si>
  <si>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</si>
  <si>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</si>
  <si>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</si>
  <si>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</si>
  <si>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</si>
  <si>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</si>
  <si>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</si>
  <si>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</si>
  <si>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</si>
  <si>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</si>
  <si>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</si>
  <si>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</si>
  <si>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</si>
  <si>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</si>
  <si>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</si>
  <si>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</si>
  <si>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</si>
  <si>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</si>
  <si>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</si>
  <si>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</si>
  <si>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</si>
  <si>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</si>
  <si>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</si>
  <si>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</si>
  <si>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</si>
  <si>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</si>
  <si>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</si>
  <si>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</si>
  <si>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</si>
  <si>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</si>
  <si>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</si>
  <si>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</si>
  <si>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</si>
  <si>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</si>
  <si>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</si>
  <si>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</si>
  <si>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</si>
  <si>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</si>
  <si>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</si>
  <si>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</si>
  <si>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</si>
  <si>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</si>
  <si>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</si>
  <si>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</si>
  <si>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</si>
  <si>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</si>
  <si>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</si>
  <si>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</si>
  <si>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</si>
  <si>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</si>
  <si>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</si>
  <si>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</si>
  <si>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</si>
  <si>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</si>
  <si>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</si>
  <si>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</si>
  <si>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</si>
  <si>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</si>
  <si>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</si>
  <si>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</si>
  <si>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</si>
  <si>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</si>
  <si>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</si>
  <si>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</si>
  <si>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</si>
  <si>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</si>
  <si>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</si>
  <si>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</si>
  <si>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</si>
  <si>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</si>
  <si>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</si>
  <si>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</si>
  <si>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</si>
  <si>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</si>
  <si>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</si>
  <si>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</si>
  <si>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</si>
  <si>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</si>
  <si>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</si>
  <si>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</si>
  <si>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</si>
  <si>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</si>
  <si>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</si>
  <si>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</si>
  <si>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</si>
  <si>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</si>
  <si>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</si>
  <si>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</si>
  <si>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</si>
  <si>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</si>
  <si>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</si>
  <si>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</si>
  <si>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</si>
  <si>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</si>
  <si>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</si>
  <si>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</si>
  <si>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</si>
  <si>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</si>
  <si>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</si>
  <si>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</si>
  <si>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</si>
  <si>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</si>
  <si>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</si>
  <si>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</si>
  <si>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</si>
  <si>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</si>
  <si>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</si>
  <si>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</si>
  <si>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</si>
  <si>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</si>
  <si>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</si>
  <si>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</si>
  <si>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</si>
  <si>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</si>
  <si>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</si>
  <si>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</si>
  <si>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</si>
  <si>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</si>
  <si>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</si>
  <si>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</si>
  <si>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</si>
  <si>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</si>
  <si>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</si>
  <si>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</si>
  <si>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</si>
  <si>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</si>
  <si>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</si>
  <si>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</si>
  <si>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</si>
  <si>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</si>
  <si>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</si>
  <si>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</si>
  <si>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</si>
  <si>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</si>
  <si>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</si>
  <si>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</si>
  <si>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</si>
  <si>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</si>
  <si>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</si>
  <si>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</si>
  <si>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</si>
  <si>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</si>
  <si>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</si>
  <si>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</si>
  <si>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</si>
  <si>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</si>
  <si>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</si>
  <si>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</si>
  <si>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</si>
  <si>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</si>
  <si>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</si>
  <si>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</si>
  <si>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</si>
  <si>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</si>
  <si>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</si>
  <si>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</si>
  <si>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</si>
  <si>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</si>
  <si>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</si>
  <si>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</si>
  <si>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</si>
  <si>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</si>
  <si>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</si>
  <si>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</si>
  <si>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</si>
  <si>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</si>
  <si>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</si>
  <si>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</si>
  <si>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</si>
  <si>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</si>
  <si>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</si>
  <si>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</si>
  <si>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</si>
  <si>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</si>
  <si>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</si>
  <si>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</si>
  <si>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</si>
  <si>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</si>
  <si>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</si>
  <si>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</si>
  <si>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</si>
  <si>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</si>
  <si>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</si>
  <si>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</si>
  <si>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</si>
  <si>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</si>
  <si>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</si>
  <si>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</si>
  <si>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</si>
  <si>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</si>
  <si>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</si>
  <si>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</si>
  <si>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</si>
  <si>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</si>
  <si>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</si>
  <si>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</si>
  <si>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</si>
  <si>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</si>
  <si>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</si>
  <si>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</si>
  <si>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</si>
  <si>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</si>
  <si>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</si>
  <si>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</si>
  <si>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</si>
  <si>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</si>
  <si>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</si>
  <si>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</si>
  <si>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</si>
  <si>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</si>
  <si>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</si>
  <si>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</si>
  <si>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</si>
  <si>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</si>
  <si>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</si>
  <si>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</si>
  <si>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</si>
  <si>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</si>
  <si>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</si>
  <si>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</si>
  <si>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</si>
  <si>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</si>
  <si>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</si>
  <si>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</si>
  <si>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</si>
  <si>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</si>
  <si>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</si>
  <si>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</si>
  <si>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</si>
  <si>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</si>
  <si>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</si>
  <si>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</si>
  <si>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</si>
  <si>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</si>
  <si>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</si>
  <si>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</si>
  <si>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</si>
  <si>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</si>
  <si>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</si>
  <si>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</si>
  <si>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</si>
  <si>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</si>
  <si>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</si>
  <si>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</si>
  <si>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</si>
  <si>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</si>
  <si>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</si>
  <si>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</si>
  <si>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</si>
  <si>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</si>
  <si>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</si>
  <si>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</si>
  <si>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</si>
  <si>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</si>
  <si>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</si>
  <si>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</si>
  <si>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</si>
  <si>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</si>
  <si>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</si>
  <si>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</si>
  <si>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</si>
  <si>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</si>
  <si>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</si>
  <si>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</si>
  <si>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</si>
  <si>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</si>
  <si>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</si>
  <si>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</si>
  <si>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</si>
  <si>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</si>
  <si>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</si>
  <si>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</si>
  <si>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</si>
  <si>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</si>
  <si>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</si>
  <si>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</si>
  <si>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</si>
  <si>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</si>
  <si>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</si>
  <si>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</si>
  <si>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</si>
  <si>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</si>
  <si>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</si>
  <si>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</si>
  <si>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</si>
  <si>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</si>
  <si>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</si>
  <si>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</si>
  <si>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</si>
  <si>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</si>
  <si>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</si>
  <si>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</si>
  <si>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</si>
  <si>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</si>
  <si>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</si>
  <si>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</si>
  <si>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</si>
  <si>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</si>
  <si>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</si>
  <si>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</si>
  <si>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</si>
  <si>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</si>
  <si>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</si>
  <si>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</si>
  <si>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</si>
  <si>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</si>
  <si>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</si>
  <si>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</si>
  <si>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</si>
  <si>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</si>
  <si>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</si>
  <si>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</si>
  <si>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</si>
  <si>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</si>
  <si>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</si>
  <si>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</si>
  <si>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</si>
  <si>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</si>
  <si>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</si>
  <si>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</si>
  <si>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</si>
  <si>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</si>
  <si>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</si>
  <si>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</si>
  <si>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</si>
  <si>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</si>
  <si>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</si>
  <si>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</si>
  <si>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</si>
  <si>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</si>
  <si>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</si>
  <si>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</si>
  <si>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</si>
  <si>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</si>
  <si>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</si>
  <si>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</si>
  <si>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</si>
  <si>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</si>
  <si>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</si>
  <si>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</si>
  <si>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</si>
  <si>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</si>
  <si>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</si>
  <si>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</si>
  <si>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</si>
  <si>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</si>
  <si>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</si>
  <si>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</si>
  <si>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</si>
  <si>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</si>
  <si>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</si>
  <si>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</si>
  <si>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</si>
  <si>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</si>
  <si>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</si>
  <si>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</si>
  <si>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</si>
  <si>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</si>
  <si>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</si>
  <si>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</si>
  <si>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</si>
  <si>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</si>
  <si>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</si>
  <si>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</si>
  <si>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</si>
  <si>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</si>
  <si>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</si>
  <si>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</si>
  <si>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</si>
  <si>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</si>
  <si>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</si>
  <si>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</si>
  <si>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</si>
  <si>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</si>
  <si>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</si>
  <si>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</si>
  <si>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</si>
  <si>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</si>
  <si>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</si>
  <si>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</si>
  <si>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</si>
  <si>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</si>
  <si>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</si>
  <si>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</si>
  <si>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</si>
  <si>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</si>
  <si>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</si>
  <si>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</si>
  <si>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</si>
  <si>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</si>
  <si>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</si>
  <si>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</si>
  <si>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</si>
  <si>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</si>
  <si>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</si>
  <si>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</si>
  <si>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</si>
  <si>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</si>
  <si>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</si>
  <si>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</si>
  <si>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</si>
  <si>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</si>
  <si>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</si>
  <si>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</si>
  <si>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</si>
  <si>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</si>
  <si>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</si>
  <si>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</si>
  <si>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</si>
  <si>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</si>
  <si>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</si>
  <si>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</si>
  <si>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</si>
  <si>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</si>
  <si>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</si>
  <si>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</si>
  <si>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</si>
  <si>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</si>
  <si>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</si>
  <si>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</si>
  <si>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</si>
  <si>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</si>
  <si>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</si>
  <si>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</si>
  <si>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</si>
  <si>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</si>
  <si>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</si>
  <si>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</si>
  <si>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</si>
  <si>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</si>
  <si>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</si>
  <si>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</si>
  <si>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</si>
  <si>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</si>
  <si>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</si>
  <si>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</si>
  <si>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</si>
  <si>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</si>
  <si>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</si>
  <si>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</si>
  <si>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</si>
  <si>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</si>
  <si>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</si>
  <si>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</si>
  <si>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</si>
  <si>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</si>
  <si>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</si>
  <si>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</si>
  <si>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</si>
  <si>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</si>
  <si>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</si>
  <si>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</si>
  <si>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</si>
  <si>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</si>
  <si>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</si>
  <si>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</si>
  <si>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</si>
  <si>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</si>
  <si>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</si>
  <si>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</si>
  <si>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</si>
  <si>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</si>
  <si>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</si>
  <si>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</si>
  <si>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</si>
  <si>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</si>
  <si>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</si>
  <si>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</si>
  <si>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</si>
  <si>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</si>
  <si>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</si>
  <si>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</si>
  <si>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</si>
  <si>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</si>
  <si>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</si>
  <si>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</si>
  <si>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</si>
  <si>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</si>
  <si>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</si>
  <si>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</si>
  <si>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</si>
  <si>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</si>
  <si>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</si>
  <si>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</si>
  <si>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</si>
  <si>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</si>
  <si>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</si>
  <si>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</si>
  <si>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</si>
  <si>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</si>
  <si>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</si>
  <si>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</si>
  <si>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</si>
  <si>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</si>
  <si>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</si>
  <si>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</si>
  <si>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</si>
  <si>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</si>
  <si>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</si>
  <si>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</si>
  <si>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</si>
  <si>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</si>
  <si>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</si>
  <si>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</si>
  <si>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</si>
  <si>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</si>
  <si>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</si>
  <si>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</si>
  <si>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</si>
  <si>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</si>
  <si>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</si>
  <si>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</si>
  <si>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</si>
  <si>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</si>
  <si>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</si>
  <si>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</si>
  <si>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</si>
  <si>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</si>
  <si>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</si>
  <si>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</si>
  <si>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</si>
  <si>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</si>
  <si>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</si>
  <si>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</si>
  <si>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</si>
  <si>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</si>
  <si>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</si>
  <si>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</si>
  <si>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</si>
  <si>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</si>
  <si>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</si>
  <si>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</si>
  <si>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</si>
  <si>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</si>
  <si>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</si>
  <si>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</si>
  <si>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</si>
  <si>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</si>
  <si>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</si>
  <si>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</si>
  <si>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</si>
  <si>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</si>
  <si>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</si>
  <si>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</si>
  <si>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</si>
  <si>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</si>
  <si>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</si>
  <si>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</si>
  <si>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</si>
  <si>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</si>
  <si>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</si>
  <si>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</si>
  <si>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</si>
  <si>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</si>
  <si>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</si>
  <si>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</si>
  <si>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</si>
  <si>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</si>
  <si>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</si>
  <si>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</si>
  <si>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</si>
  <si>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</si>
  <si>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</si>
  <si>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</si>
  <si>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</si>
  <si>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</si>
  <si>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</si>
  <si>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</si>
  <si>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</si>
  <si>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</si>
  <si>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</si>
  <si>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</si>
  <si>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</si>
  <si>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</si>
  <si>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</si>
  <si>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</si>
  <si>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</si>
  <si>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</si>
  <si>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</si>
  <si>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</si>
  <si>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</si>
  <si>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</si>
  <si>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</si>
  <si>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</si>
  <si>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</si>
  <si>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</si>
  <si>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</si>
  <si>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</si>
  <si>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</si>
  <si>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</si>
  <si>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</si>
  <si>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</si>
  <si>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</si>
  <si>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</si>
  <si>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</si>
  <si>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</si>
  <si>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</si>
  <si>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</si>
  <si>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</si>
  <si>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</si>
  <si>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</si>
  <si>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</si>
  <si>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</si>
  <si>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</si>
  <si>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</si>
  <si>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</si>
  <si>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</si>
  <si>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</si>
  <si>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</si>
  <si>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</si>
  <si>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</si>
  <si>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</si>
  <si>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</si>
  <si>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</si>
  <si>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</si>
  <si>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</si>
  <si>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</si>
  <si>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</si>
  <si>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</si>
  <si>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</si>
  <si>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</si>
  <si>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</si>
  <si>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</si>
  <si>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</si>
  <si>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</si>
  <si>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</si>
  <si>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</si>
  <si>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</si>
  <si>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</si>
  <si>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</si>
  <si>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</si>
  <si>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</si>
  <si>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</si>
  <si>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</si>
  <si>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</si>
  <si>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</si>
  <si>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</si>
  <si>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</si>
  <si>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</si>
  <si>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</si>
  <si>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</si>
  <si>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</si>
  <si>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</si>
  <si>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</si>
  <si>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</si>
  <si>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</si>
  <si>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</si>
  <si>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</si>
  <si>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</si>
  <si>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</si>
  <si>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</si>
  <si>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</si>
  <si>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</si>
  <si>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</si>
  <si>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</si>
  <si>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</si>
  <si>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</si>
  <si>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</si>
  <si>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</si>
  <si>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</si>
  <si>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</si>
  <si>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</si>
  <si>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</si>
  <si>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</si>
  <si>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</si>
  <si>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</si>
  <si>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</si>
  <si>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</si>
  <si>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</si>
  <si>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</si>
  <si>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</si>
  <si>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</si>
  <si>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</si>
  <si>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</si>
  <si>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</si>
  <si>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</si>
  <si>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</si>
  <si>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</si>
  <si>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</si>
  <si>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</si>
  <si>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</si>
  <si>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</si>
  <si>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</si>
  <si>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</si>
  <si>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</si>
  <si>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</si>
  <si>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</si>
  <si>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</si>
  <si>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</si>
  <si>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</si>
  <si>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</si>
  <si>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</si>
  <si>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</si>
  <si>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</si>
  <si>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</si>
  <si>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</si>
  <si>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</si>
  <si>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</si>
  <si>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</si>
  <si>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</si>
  <si>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</si>
  <si>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</si>
  <si>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</si>
  <si>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</si>
  <si>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</si>
  <si>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</si>
  <si>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</si>
  <si>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</si>
  <si>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</si>
  <si>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</si>
  <si>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</si>
  <si>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</si>
  <si>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</si>
  <si>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</si>
  <si>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</si>
  <si>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</si>
  <si>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</si>
  <si>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</si>
  <si>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</si>
  <si>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</si>
  <si>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</si>
  <si>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</si>
  <si>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</si>
  <si>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</si>
  <si>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</si>
  <si>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</si>
  <si>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</si>
  <si>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</si>
  <si>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</si>
  <si>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</si>
  <si>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</si>
  <si>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</si>
  <si>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</si>
  <si>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</si>
  <si>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</si>
  <si>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</si>
  <si>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</si>
  <si>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</si>
  <si>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</si>
  <si>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</si>
  <si>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</si>
  <si>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</si>
  <si>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</si>
  <si>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</si>
  <si>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</si>
  <si>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</si>
  <si>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</si>
  <si>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</si>
  <si>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</si>
  <si>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</si>
  <si>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</si>
  <si>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</si>
  <si>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</si>
  <si>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</si>
  <si>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</si>
  <si>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</si>
  <si>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</si>
  <si>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</si>
  <si>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</si>
  <si>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</si>
  <si>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</si>
  <si>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</si>
  <si>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</si>
  <si>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</si>
  <si>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</si>
  <si>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</si>
  <si>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</si>
  <si>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</si>
  <si>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</si>
  <si>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</si>
  <si>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</si>
  <si>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</si>
  <si>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</si>
  <si>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</si>
  <si>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</si>
  <si>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</si>
  <si>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</si>
  <si>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</si>
  <si>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</si>
  <si>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</si>
  <si>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</si>
  <si>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</si>
  <si>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</si>
  <si>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</si>
  <si>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</si>
  <si>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</si>
  <si>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</si>
  <si>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</si>
  <si>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</si>
  <si>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</si>
  <si>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</si>
  <si>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</si>
  <si>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</si>
  <si>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</si>
  <si>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</si>
  <si>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</si>
  <si>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</si>
  <si>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</si>
  <si>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</si>
  <si>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</si>
  <si>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</si>
  <si>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</si>
  <si>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</si>
  <si>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</si>
  <si>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</si>
  <si>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</si>
  <si>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</si>
  <si>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</si>
  <si>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</si>
  <si>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</si>
  <si>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</si>
  <si>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</si>
  <si>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</si>
  <si>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</si>
  <si>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</si>
  <si>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</si>
  <si>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</si>
  <si>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</si>
  <si>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</si>
  <si>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</si>
  <si>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</si>
  <si>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</si>
  <si>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</si>
  <si>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</si>
  <si>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</si>
  <si>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</si>
  <si>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</si>
  <si>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</si>
  <si>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</si>
  <si>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</si>
  <si>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</si>
  <si>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</si>
  <si>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</si>
  <si>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</si>
  <si>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</si>
  <si>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</si>
  <si>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</si>
  <si>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</si>
  <si>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</si>
  <si>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</si>
  <si>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</si>
  <si>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</si>
  <si>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</si>
  <si>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</si>
  <si>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</si>
  <si>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</si>
  <si>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</si>
  <si>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</si>
  <si>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</si>
  <si>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</si>
  <si>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</si>
  <si>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</si>
  <si>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</si>
  <si>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</si>
  <si>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</si>
  <si>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</si>
  <si>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</si>
  <si>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</si>
  <si>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</si>
  <si>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</si>
  <si>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</si>
  <si>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</si>
  <si>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</si>
  <si>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</si>
  <si>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</si>
  <si>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</si>
  <si>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</si>
  <si>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</si>
  <si>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</si>
  <si>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</si>
  <si>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</si>
  <si>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</si>
  <si>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</si>
  <si>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</si>
  <si>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</si>
  <si>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</si>
  <si>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</si>
  <si>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</si>
  <si>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</si>
  <si>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</si>
  <si>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</si>
  <si>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</si>
  <si>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</si>
  <si>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</si>
  <si>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</si>
  <si>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</si>
  <si>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</si>
  <si>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</si>
  <si>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</si>
  <si>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</si>
  <si>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</si>
  <si>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</si>
  <si>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</si>
  <si>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</si>
  <si>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</si>
  <si>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</si>
  <si>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</si>
  <si>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</si>
  <si>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</si>
  <si>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</si>
  <si>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</si>
  <si>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</si>
  <si>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</si>
  <si>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</si>
  <si>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</si>
  <si>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</si>
  <si>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</si>
  <si>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</si>
  <si>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</si>
  <si>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</si>
  <si>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</si>
  <si>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</si>
  <si>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</si>
  <si>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</si>
  <si>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</si>
  <si>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</si>
  <si>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</si>
  <si>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</si>
  <si>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</si>
  <si>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</si>
  <si>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</si>
  <si>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</si>
  <si>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</si>
  <si>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</si>
  <si>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</si>
  <si>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</si>
  <si>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</si>
  <si>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</si>
  <si>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</si>
  <si>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</si>
  <si>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</si>
  <si>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</si>
  <si>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</si>
  <si>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</si>
  <si>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</si>
  <si>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</si>
  <si>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</si>
  <si>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</si>
  <si>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</si>
  <si>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</si>
  <si>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</si>
  <si>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</si>
  <si>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</si>
  <si>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</si>
  <si>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</si>
  <si>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</si>
  <si>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</si>
  <si>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</si>
  <si>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</si>
  <si>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</si>
  <si>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</si>
  <si>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</si>
  <si>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</si>
  <si>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</si>
  <si>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</si>
  <si>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</si>
  <si>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</si>
  <si>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</si>
  <si>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</si>
  <si>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</si>
  <si>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</si>
  <si>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</si>
  <si>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</si>
  <si>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</si>
  <si>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</si>
  <si>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</si>
  <si>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</si>
  <si>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</si>
  <si>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</si>
  <si>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</si>
  <si>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</si>
  <si>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</si>
  <si>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</si>
  <si>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</si>
  <si>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</si>
  <si>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</si>
  <si>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</si>
  <si>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</si>
  <si>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</si>
  <si>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</si>
  <si>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</si>
  <si>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</si>
  <si>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</si>
  <si>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</si>
  <si>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</si>
  <si>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</si>
  <si>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</si>
  <si>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</si>
  <si>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</si>
  <si>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</si>
  <si>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</si>
  <si>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</si>
  <si>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</si>
  <si>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</si>
  <si>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</si>
  <si>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</si>
  <si>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</si>
  <si>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</si>
  <si>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</si>
  <si>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</si>
  <si>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</si>
  <si>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</si>
  <si>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</si>
  <si>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</si>
  <si>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</si>
  <si>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</si>
  <si>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</si>
  <si>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</si>
  <si>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</si>
  <si>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</si>
  <si>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</si>
  <si>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</si>
  <si>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</si>
  <si>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</si>
  <si>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</si>
  <si>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</si>
  <si>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</si>
  <si>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</si>
  <si>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</si>
  <si>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</si>
  <si>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</si>
  <si>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</si>
  <si>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</si>
  <si>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</si>
  <si>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</si>
  <si>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</si>
  <si>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</si>
  <si>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</si>
  <si>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</si>
  <si>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</si>
  <si>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</si>
  <si>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</si>
  <si>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</si>
  <si>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</si>
  <si>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</si>
  <si>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</si>
  <si>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</si>
  <si>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</si>
  <si>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</si>
  <si>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</si>
  <si>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</si>
  <si>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</si>
  <si>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</si>
  <si>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</si>
  <si>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</si>
  <si>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</si>
  <si>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</si>
  <si>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</si>
  <si>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</si>
  <si>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</si>
  <si>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</si>
  <si>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</si>
  <si>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</si>
  <si>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</si>
  <si>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</si>
  <si>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</si>
  <si>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</si>
  <si>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</si>
  <si>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</si>
  <si>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</si>
  <si>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</si>
  <si>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</si>
  <si>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</si>
  <si>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</si>
  <si>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</si>
  <si>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</si>
  <si>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</si>
  <si>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</si>
  <si>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</si>
  <si>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</si>
  <si>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</si>
  <si>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</si>
  <si>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</si>
  <si>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</si>
  <si>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</si>
  <si>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</si>
  <si>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</si>
  <si>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</si>
  <si>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</si>
  <si>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</si>
  <si>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</si>
  <si>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</si>
  <si>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</si>
  <si>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</si>
  <si>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</si>
  <si>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</si>
  <si>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</si>
  <si>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</si>
  <si>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</si>
  <si>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</si>
  <si>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</si>
  <si>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</si>
  <si>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</si>
  <si>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</si>
  <si>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</si>
  <si>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</si>
  <si>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</si>
  <si>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</si>
  <si>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</si>
  <si>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</si>
  <si>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</si>
  <si>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</si>
  <si>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</si>
  <si>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</si>
  <si>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</si>
  <si>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</si>
  <si>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</si>
  <si>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</si>
  <si>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</si>
  <si>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</si>
  <si>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</si>
  <si>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</si>
  <si>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</si>
  <si>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</si>
  <si>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</si>
  <si>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</si>
  <si>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</si>
  <si>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</si>
  <si>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</si>
  <si>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</si>
  <si>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</si>
  <si>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</si>
  <si>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</si>
  <si>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</si>
  <si>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</si>
  <si>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</si>
  <si>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</si>
  <si>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</si>
  <si>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</si>
  <si>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</si>
  <si>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</si>
  <si>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</si>
  <si>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</si>
  <si>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</si>
  <si>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</si>
  <si>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</si>
  <si>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</si>
  <si>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</si>
  <si>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</si>
  <si>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</si>
  <si>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</si>
  <si>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</si>
  <si>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</si>
  <si>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</si>
  <si>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</si>
  <si>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</si>
  <si>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</si>
  <si>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</si>
  <si>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</si>
  <si>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</si>
  <si>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</si>
  <si>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</si>
  <si>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</si>
  <si>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</si>
  <si>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</si>
  <si>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</si>
  <si>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</si>
  <si>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</si>
  <si>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</si>
  <si>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</si>
  <si>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</si>
  <si>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</si>
  <si>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</si>
  <si>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</si>
  <si>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</si>
  <si>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</si>
  <si>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</si>
  <si>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</si>
  <si>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</si>
  <si>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</si>
  <si>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</si>
  <si>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</si>
  <si>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</si>
  <si>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</si>
  <si>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</si>
  <si>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</si>
  <si>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</si>
  <si>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</si>
  <si>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</si>
  <si>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</si>
  <si>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</si>
  <si>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</si>
  <si>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</si>
  <si>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</si>
  <si>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</si>
  <si>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</si>
  <si>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</si>
  <si>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</si>
  <si>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</si>
  <si>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</si>
  <si>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</si>
  <si>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</si>
  <si>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</si>
  <si>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</si>
  <si>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</si>
  <si>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</si>
  <si>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</si>
  <si>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</si>
  <si>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</si>
  <si>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</si>
  <si>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</si>
  <si>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</si>
  <si>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</si>
  <si>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</si>
  <si>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</si>
  <si>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</si>
  <si>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</si>
  <si>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</si>
  <si>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</si>
  <si>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</si>
  <si>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</si>
  <si>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</si>
  <si>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</si>
  <si>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</si>
  <si>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</si>
  <si>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</si>
  <si>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</si>
  <si>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</si>
  <si>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</si>
  <si>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</si>
  <si>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</si>
  <si>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</si>
  <si>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</si>
  <si>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</si>
  <si>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</si>
  <si>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</si>
  <si>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</si>
  <si>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</si>
  <si>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</si>
  <si>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</si>
  <si>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</si>
  <si>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</si>
  <si>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</si>
  <si>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</si>
  <si>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</si>
  <si>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</si>
  <si>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</si>
  <si>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</si>
  <si>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</si>
  <si>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</si>
  <si>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</si>
  <si>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</si>
  <si>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</si>
  <si>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</si>
  <si>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</si>
  <si>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</si>
  <si>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</si>
  <si>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</si>
  <si>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</si>
  <si>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</si>
  <si>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</si>
  <si>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</si>
  <si>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</si>
  <si>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</si>
  <si>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</si>
  <si>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</si>
  <si>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</si>
  <si>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</si>
  <si>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</si>
  <si>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</si>
  <si>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</si>
  <si>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</si>
  <si>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</si>
  <si>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</si>
  <si>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</si>
  <si>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</si>
  <si>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</si>
  <si>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</si>
  <si>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</si>
  <si>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</si>
  <si>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</si>
  <si>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</si>
  <si>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</si>
  <si>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</si>
  <si>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</si>
  <si>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</si>
  <si>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</si>
  <si>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</si>
  <si>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</si>
  <si>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</si>
  <si>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</si>
  <si>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</si>
  <si>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</si>
  <si>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</si>
  <si>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</si>
  <si>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</si>
  <si>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</si>
  <si>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</si>
  <si>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</si>
  <si>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</si>
  <si>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</si>
  <si>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</si>
  <si>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</si>
  <si>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</si>
  <si>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</si>
  <si>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</si>
  <si>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</si>
  <si>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</si>
  <si>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</si>
  <si>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</si>
  <si>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</si>
  <si>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</si>
  <si>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</si>
  <si>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</si>
  <si>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</si>
  <si>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</si>
  <si>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</si>
  <si>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</si>
  <si>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</si>
  <si>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</si>
  <si>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</si>
  <si>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</si>
  <si>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</si>
  <si>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</si>
  <si>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</si>
  <si>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</si>
  <si>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</si>
  <si>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</si>
  <si>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</si>
  <si>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</si>
  <si>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</si>
  <si>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</si>
  <si>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</si>
  <si>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</si>
  <si>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</si>
  <si>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</si>
  <si>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</si>
  <si>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</si>
  <si>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</si>
  <si>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</si>
  <si>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</si>
  <si>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</si>
  <si>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</si>
  <si>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</si>
  <si>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</si>
  <si>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</si>
  <si>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</si>
  <si>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</si>
  <si>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</si>
  <si>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</si>
  <si>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</si>
  <si>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</si>
  <si>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</si>
  <si>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</si>
  <si>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</si>
  <si>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</si>
  <si>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</si>
  <si>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</si>
  <si>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</si>
  <si>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</si>
  <si>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</si>
  <si>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</si>
  <si>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</si>
  <si>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</si>
  <si>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</si>
  <si>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</si>
  <si>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</si>
  <si>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</si>
  <si>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</si>
  <si>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</si>
  <si>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</si>
  <si>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</si>
  <si>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</si>
  <si>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</si>
  <si>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</si>
  <si>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</si>
  <si>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</si>
  <si>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</si>
  <si>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</si>
  <si>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</si>
  <si>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</si>
  <si>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</si>
  <si>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</si>
  <si>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</si>
  <si>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</si>
  <si>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</si>
  <si>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</si>
  <si>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</si>
  <si>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</si>
  <si>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</si>
  <si>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</si>
  <si>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</si>
  <si>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</si>
  <si>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</si>
  <si>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</si>
  <si>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</si>
  <si>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</si>
  <si>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</si>
  <si>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</si>
  <si>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</si>
  <si>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</si>
  <si>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</si>
  <si>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</si>
  <si>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</si>
  <si>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</si>
  <si>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</si>
  <si>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</si>
  <si>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</si>
  <si>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</si>
  <si>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</si>
  <si>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</si>
  <si>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</si>
  <si>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</si>
  <si>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</si>
  <si>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</si>
  <si>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</si>
  <si>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</si>
  <si>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</si>
  <si>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</si>
  <si>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</si>
  <si>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</si>
  <si>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</si>
  <si>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</si>
  <si>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</si>
  <si>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</si>
  <si>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</si>
  <si>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</si>
  <si>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</si>
  <si>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</si>
  <si>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</si>
  <si>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</si>
  <si>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</si>
  <si>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</si>
  <si>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</si>
  <si>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</si>
  <si>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</si>
  <si>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</si>
  <si>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</si>
  <si>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</si>
  <si>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</si>
  <si>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</si>
  <si>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</si>
  <si>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</si>
  <si>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</si>
  <si>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</si>
  <si>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</si>
  <si>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</si>
  <si>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</si>
  <si>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</si>
  <si>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</si>
  <si>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</si>
  <si>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</si>
  <si>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</si>
  <si>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</si>
  <si>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</si>
  <si>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</si>
  <si>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</si>
  <si>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</si>
  <si>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</si>
  <si>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</si>
  <si>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</si>
  <si>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</si>
  <si>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</si>
  <si>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</si>
  <si>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</si>
  <si>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</si>
  <si>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</si>
  <si>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</si>
  <si>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</si>
  <si>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</si>
  <si>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</si>
  <si>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</si>
  <si>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</si>
  <si>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</si>
  <si>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</si>
  <si>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</si>
  <si>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</si>
  <si>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</si>
  <si>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</si>
  <si>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</si>
  <si>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</si>
  <si>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</si>
  <si>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</si>
  <si>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</si>
  <si>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</si>
  <si>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</si>
  <si>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</si>
  <si>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</si>
  <si>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</si>
  <si>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</si>
  <si>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</si>
  <si>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</si>
  <si>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</si>
  <si>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</si>
  <si>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</si>
  <si>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</si>
  <si>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</si>
  <si>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</si>
  <si>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</si>
  <si>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</si>
  <si>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</si>
  <si>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</si>
  <si>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</si>
  <si>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</si>
  <si>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</si>
  <si>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</si>
  <si>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</si>
  <si>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</si>
  <si>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</si>
  <si>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</si>
  <si>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</si>
  <si>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</si>
  <si>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</si>
  <si>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</si>
  <si>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</si>
  <si>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</si>
  <si>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</si>
  <si>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</si>
  <si>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</si>
  <si>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</si>
  <si>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</si>
  <si>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</si>
  <si>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</si>
  <si>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</si>
  <si>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</si>
  <si>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</si>
  <si>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</si>
  <si>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</si>
  <si>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</si>
  <si>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</si>
  <si>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</si>
  <si>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</si>
  <si>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</si>
  <si>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</si>
  <si>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</si>
  <si>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</si>
  <si>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</si>
  <si>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</si>
  <si>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</si>
  <si>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</si>
  <si>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</si>
  <si>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</si>
  <si>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</si>
  <si>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</si>
  <si>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</si>
  <si>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</si>
  <si>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</si>
  <si>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</si>
  <si>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</si>
  <si>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</si>
  <si>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</si>
  <si>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</si>
  <si>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</si>
  <si>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</si>
  <si>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</si>
  <si>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</si>
  <si>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</si>
  <si>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</si>
  <si>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</si>
  <si>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</si>
  <si>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</si>
  <si>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</si>
  <si>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</si>
  <si>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</si>
  <si>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</si>
  <si>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</si>
  <si>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</si>
  <si>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</si>
  <si>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</si>
  <si>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</si>
  <si>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</si>
  <si>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</si>
  <si>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</si>
  <si>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</si>
  <si>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</si>
  <si>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</si>
  <si>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</si>
  <si>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</si>
  <si>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</si>
  <si>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</si>
  <si>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</si>
  <si>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</si>
  <si>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</si>
  <si>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</si>
  <si>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</si>
  <si>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</si>
  <si>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</si>
  <si>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</si>
  <si>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</si>
  <si>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</si>
  <si>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</si>
  <si>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</si>
  <si>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</si>
  <si>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</si>
  <si>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</si>
  <si>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</si>
  <si>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</si>
  <si>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</si>
  <si>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</si>
  <si>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</si>
  <si>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</si>
  <si>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</si>
  <si>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</si>
  <si>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</si>
  <si>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</si>
  <si>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</si>
  <si>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</si>
  <si>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</si>
  <si>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</si>
  <si>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</si>
  <si>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</si>
  <si>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</si>
  <si>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</si>
  <si>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</si>
  <si>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</si>
  <si>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</si>
  <si>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</si>
  <si>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</si>
  <si>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</si>
  <si>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</si>
  <si>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</si>
  <si>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</si>
  <si>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</si>
  <si>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</si>
  <si>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</si>
  <si>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</si>
  <si>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</si>
  <si>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</si>
  <si>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</si>
  <si>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</si>
  <si>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</si>
  <si>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</si>
  <si>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</si>
  <si>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</si>
  <si>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</si>
  <si>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</si>
  <si>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</si>
  <si>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</si>
  <si>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</si>
  <si>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</si>
  <si>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</si>
  <si>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</si>
  <si>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</si>
  <si>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</si>
  <si>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</si>
  <si>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</si>
  <si>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</si>
  <si>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</si>
  <si>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</si>
  <si>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</si>
  <si>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</si>
  <si>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</si>
  <si>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</si>
  <si>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</si>
  <si>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</si>
  <si>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</si>
  <si>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</si>
  <si>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</si>
  <si>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</si>
  <si>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</si>
  <si>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</si>
  <si>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</si>
  <si>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</si>
  <si>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</si>
  <si>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</si>
  <si>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</si>
  <si>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</si>
  <si>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</si>
  <si>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</si>
  <si>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</si>
  <si>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</si>
  <si>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</si>
  <si>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</si>
  <si>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</si>
  <si>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</si>
  <si>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</si>
  <si>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</si>
  <si>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</si>
  <si>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</si>
  <si>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</si>
  <si>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</si>
  <si>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</si>
  <si>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</si>
  <si>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</si>
  <si>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</si>
  <si>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</si>
  <si>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</si>
  <si>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</si>
  <si>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</si>
  <si>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</si>
  <si>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</si>
  <si>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</si>
  <si>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</si>
  <si>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</si>
  <si>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</si>
  <si>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</si>
  <si>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</si>
  <si>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</si>
  <si>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</si>
  <si>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</si>
  <si>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</si>
  <si>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</si>
  <si>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</si>
  <si>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</si>
  <si>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</si>
  <si>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</si>
  <si>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</si>
  <si>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</si>
  <si>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</si>
  <si>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</si>
  <si>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</si>
  <si>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</si>
  <si>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</si>
  <si>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</si>
  <si>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</si>
  <si>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</si>
  <si>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</si>
  <si>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</si>
  <si>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</si>
  <si>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</si>
  <si>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</si>
  <si>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</si>
  <si>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</si>
  <si>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</si>
  <si>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</si>
  <si>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</si>
  <si>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</si>
  <si>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</si>
  <si>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</si>
  <si>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</si>
  <si>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</si>
  <si>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</si>
  <si>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</si>
  <si>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</si>
  <si>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</si>
  <si>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</si>
  <si>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</si>
  <si>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</si>
  <si>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</si>
  <si>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</si>
  <si>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</si>
  <si>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</si>
  <si>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</si>
  <si>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</si>
  <si>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</si>
  <si>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</si>
  <si>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</si>
  <si>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</si>
  <si>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</si>
  <si>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</si>
  <si>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</si>
  <si>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</si>
  <si>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</si>
  <si>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</si>
  <si>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</si>
  <si>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</si>
  <si>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</si>
  <si>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</si>
  <si>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</si>
  <si>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</si>
  <si>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</si>
  <si>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</si>
  <si>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</si>
  <si>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</si>
  <si>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</si>
  <si>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</si>
  <si>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</si>
  <si>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</si>
  <si>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</si>
  <si>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</si>
  <si>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</si>
  <si>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</si>
  <si>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</si>
  <si>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</si>
  <si>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</si>
  <si>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</si>
  <si>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</si>
  <si>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</si>
  <si>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</si>
  <si>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</si>
  <si>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</si>
  <si>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</si>
  <si>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</si>
  <si>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</si>
  <si>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</si>
  <si>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</si>
  <si>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</si>
  <si>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</si>
  <si>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</si>
  <si>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</si>
  <si>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</si>
  <si>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</si>
  <si>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</si>
  <si>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</si>
  <si>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</si>
  <si>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</si>
  <si>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</si>
  <si>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</si>
  <si>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</si>
  <si>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</si>
  <si>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</si>
  <si>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</si>
  <si>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</si>
  <si>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</si>
  <si>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</si>
  <si>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</si>
  <si>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</si>
  <si>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</si>
  <si>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</si>
  <si>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</si>
  <si>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</si>
  <si>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</si>
  <si>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</si>
  <si>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</si>
  <si>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</si>
  <si>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</si>
  <si>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</si>
  <si>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</si>
  <si>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</si>
  <si>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</si>
  <si>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</si>
  <si>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</si>
  <si>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</si>
  <si>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</si>
  <si>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</si>
  <si>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</si>
  <si>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</si>
  <si>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</si>
  <si>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</si>
  <si>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</si>
  <si>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</si>
  <si>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</si>
  <si>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</si>
  <si>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</si>
  <si>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</si>
  <si>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</si>
  <si>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</si>
  <si>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</si>
  <si>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</si>
  <si>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</si>
  <si>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</si>
  <si>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</si>
  <si>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</si>
  <si>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</si>
  <si>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</si>
  <si>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</si>
  <si>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</si>
  <si>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</si>
  <si>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</si>
  <si>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</si>
  <si>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</si>
  <si>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</si>
  <si>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</si>
  <si>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</si>
  <si>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</si>
  <si>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</si>
  <si>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</si>
  <si>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</si>
  <si>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</si>
  <si>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</si>
  <si>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</si>
  <si>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</si>
  <si>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</si>
  <si>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</si>
  <si>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</si>
  <si>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</si>
  <si>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</si>
  <si>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</si>
  <si>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</si>
  <si>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</si>
  <si>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</si>
  <si>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</si>
  <si>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</si>
  <si>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</si>
  <si>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</si>
  <si>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</si>
  <si>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</si>
  <si>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</si>
  <si>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</si>
  <si>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</si>
  <si>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</si>
  <si>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</si>
  <si>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</si>
  <si>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</si>
  <si>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</si>
  <si>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</si>
  <si>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</si>
  <si>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</si>
  <si>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</si>
  <si>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</si>
  <si>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</si>
  <si>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</si>
  <si>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</si>
  <si>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</si>
  <si>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</si>
  <si>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</si>
  <si>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</si>
  <si>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</si>
  <si>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</si>
  <si>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</si>
  <si>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</si>
  <si>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</si>
  <si>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</si>
  <si>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</si>
  <si>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</si>
  <si>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</si>
  <si>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</si>
  <si>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</si>
  <si>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</si>
  <si>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</si>
  <si>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</si>
  <si>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</si>
  <si>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</si>
  <si>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</si>
  <si>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</si>
  <si>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</si>
  <si>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</si>
  <si>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</si>
  <si>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</si>
  <si>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</si>
  <si>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</si>
  <si>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</si>
  <si>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</si>
  <si>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</si>
  <si>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</si>
  <si>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</si>
  <si>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</si>
  <si>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</si>
  <si>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</si>
  <si>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</si>
  <si>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</si>
  <si>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</si>
  <si>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</si>
  <si>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</si>
  <si>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</si>
  <si>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</si>
  <si>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</si>
  <si>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</si>
  <si>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</si>
  <si>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</si>
  <si>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</si>
  <si>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</si>
  <si>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</si>
  <si>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</si>
  <si>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</si>
  <si>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</si>
  <si>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</si>
  <si>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</si>
  <si>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</si>
  <si>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</si>
  <si>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</si>
  <si>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</si>
  <si>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</si>
  <si>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</si>
  <si>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</si>
  <si>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</si>
  <si>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</si>
  <si>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</si>
  <si>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</si>
  <si>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</si>
  <si>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</si>
  <si>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</si>
  <si>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</si>
  <si>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</si>
  <si>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</si>
  <si>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</si>
  <si>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</si>
  <si>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</si>
  <si>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</si>
  <si>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</si>
  <si>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</si>
  <si>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</si>
  <si>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</si>
  <si>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</si>
  <si>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</si>
  <si>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</si>
  <si>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</si>
  <si>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</si>
  <si>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</si>
  <si>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</si>
  <si>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</si>
  <si>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</si>
  <si>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</si>
  <si>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</si>
  <si>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</si>
  <si>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</si>
  <si>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</si>
  <si>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</si>
  <si>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</si>
  <si>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</si>
  <si>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</si>
  <si>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</si>
  <si>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</si>
  <si>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</si>
  <si>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</si>
  <si>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</si>
  <si>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</si>
  <si>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</si>
  <si>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</si>
  <si>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</si>
  <si>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</si>
  <si>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</si>
  <si>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</si>
  <si>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</si>
  <si>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</si>
  <si>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</si>
  <si>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</si>
  <si>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</si>
  <si>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</si>
  <si>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</si>
  <si>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</si>
  <si>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</si>
  <si>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</si>
  <si>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</si>
  <si>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</si>
  <si>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</si>
  <si>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</si>
  <si>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</si>
  <si>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</si>
  <si>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</si>
  <si>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</si>
  <si>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</si>
  <si>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</si>
  <si>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</si>
  <si>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</si>
  <si>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</si>
  <si>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</si>
  <si>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</si>
  <si>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</si>
  <si>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</si>
  <si>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</si>
  <si>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</si>
  <si>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</si>
  <si>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</si>
  <si>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</si>
  <si>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</si>
  <si>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</si>
  <si>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</si>
  <si>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</si>
  <si>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</si>
  <si>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</si>
  <si>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</si>
  <si>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</si>
  <si>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</si>
  <si>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</si>
  <si>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</si>
  <si>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</si>
  <si>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</si>
  <si>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</si>
  <si>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</si>
  <si>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</si>
  <si>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</si>
  <si>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</si>
  <si>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</si>
  <si>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</si>
  <si>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</si>
  <si>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</si>
  <si>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</si>
  <si>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</si>
  <si>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</si>
  <si>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</si>
  <si>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</si>
  <si>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</si>
  <si>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</si>
  <si>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</si>
  <si>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</si>
  <si>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</si>
  <si>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</si>
  <si>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</si>
  <si>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</si>
  <si>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</si>
  <si>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</si>
  <si>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</si>
  <si>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</si>
  <si>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</si>
  <si>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</si>
  <si>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</si>
  <si>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</si>
  <si>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</si>
  <si>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</si>
  <si>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</si>
  <si>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</si>
  <si>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</si>
  <si>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</si>
  <si>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</si>
  <si>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</si>
  <si>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</si>
  <si>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</si>
  <si>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</si>
  <si>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</si>
  <si>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</si>
  <si>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</si>
  <si>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</si>
  <si>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</si>
  <si>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</si>
  <si>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</si>
  <si>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</si>
  <si>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</si>
  <si>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</si>
  <si>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</si>
  <si>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</si>
  <si>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</si>
  <si>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</si>
  <si>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</si>
  <si>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</si>
  <si>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</si>
  <si>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</si>
  <si>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</si>
  <si>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</si>
  <si>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</si>
  <si>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</si>
  <si>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</si>
  <si>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</si>
  <si>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</si>
  <si>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</si>
  <si>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</si>
  <si>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</si>
  <si>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</si>
  <si>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</si>
  <si>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</si>
  <si>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</si>
  <si>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</si>
  <si>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</si>
  <si>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</si>
  <si>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</si>
  <si>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</si>
  <si>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</si>
  <si>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</si>
  <si>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</si>
  <si>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</si>
  <si>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</si>
  <si>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</si>
  <si>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</si>
  <si>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</si>
  <si>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</si>
  <si>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</si>
  <si>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</si>
  <si>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</si>
  <si>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</si>
  <si>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</si>
  <si>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</si>
  <si>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</si>
  <si>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</si>
  <si>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</si>
  <si>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</si>
  <si>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</si>
  <si>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</si>
  <si>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</si>
  <si>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</si>
  <si>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</si>
  <si>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</si>
  <si>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</si>
  <si>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</si>
  <si>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</si>
  <si>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</si>
  <si>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</si>
  <si>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</si>
  <si>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</si>
  <si>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</si>
  <si>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</si>
  <si>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</si>
  <si>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</si>
  <si>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</si>
  <si>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</si>
  <si>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</si>
  <si>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</si>
  <si>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</si>
  <si>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</si>
  <si>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</si>
  <si>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</si>
  <si>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</si>
  <si>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</si>
  <si>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</si>
  <si>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</si>
  <si>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</si>
  <si>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</si>
  <si>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</si>
  <si>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</si>
  <si>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</si>
  <si>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</si>
  <si>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</si>
  <si>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</si>
  <si>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</si>
  <si>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</si>
  <si>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</si>
  <si>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</si>
  <si>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</si>
  <si>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</si>
  <si>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</si>
  <si>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</si>
  <si>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</si>
  <si>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</si>
  <si>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</si>
  <si>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</si>
  <si>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</si>
  <si>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</si>
  <si>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</si>
  <si>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</si>
  <si>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</si>
  <si>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</si>
  <si>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</si>
  <si>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</si>
  <si>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</si>
  <si>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</si>
  <si>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</si>
  <si>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</si>
  <si>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</si>
  <si>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</si>
  <si>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</si>
  <si>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</si>
  <si>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</si>
  <si>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</si>
  <si>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</si>
  <si>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</si>
  <si>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</si>
  <si>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</si>
  <si>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</si>
  <si>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</si>
  <si>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</si>
  <si>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</si>
  <si>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</si>
  <si>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</si>
  <si>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</si>
  <si>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</si>
  <si>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</si>
  <si>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</si>
  <si>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</si>
  <si>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</si>
  <si>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</si>
  <si>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</si>
  <si>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</si>
  <si>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</si>
  <si>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</si>
  <si>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</si>
  <si>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</si>
  <si>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</si>
  <si>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</si>
  <si>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</si>
  <si>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</si>
  <si>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</si>
  <si>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</si>
  <si>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</si>
  <si>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</si>
  <si>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</si>
  <si>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</si>
  <si>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</si>
  <si>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</si>
  <si>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</si>
  <si>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</si>
  <si>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</si>
  <si>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</si>
  <si>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</si>
  <si>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</si>
  <si>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</si>
  <si>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</si>
  <si>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</si>
  <si>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</si>
  <si>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</si>
  <si>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</si>
  <si>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</si>
  <si>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</si>
  <si>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</si>
  <si>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</si>
  <si>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</si>
  <si>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</si>
  <si>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</si>
  <si>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</si>
  <si>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</si>
  <si>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</si>
  <si>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</si>
  <si>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</si>
  <si>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</si>
  <si>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</si>
  <si>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</si>
  <si>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</si>
  <si>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</si>
  <si>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</si>
  <si>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</si>
  <si>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</si>
  <si>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</si>
  <si>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</si>
  <si>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</si>
  <si>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</si>
  <si>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</si>
  <si>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</si>
  <si>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</si>
  <si>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</si>
  <si>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</si>
  <si>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</si>
  <si>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</si>
  <si>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</si>
  <si>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</si>
  <si>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</si>
  <si>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</si>
  <si>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</si>
  <si>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</si>
  <si>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</si>
  <si>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</si>
  <si>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</si>
  <si>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</si>
  <si>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</si>
  <si>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</si>
  <si>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</si>
  <si>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</si>
  <si>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</si>
  <si>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</si>
  <si>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</si>
  <si>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</si>
  <si>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</si>
  <si>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</si>
  <si>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</si>
  <si>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</si>
  <si>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</si>
  <si>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</si>
  <si>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</si>
  <si>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</si>
  <si>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</si>
  <si>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</si>
  <si>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</si>
  <si>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</si>
  <si>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</si>
  <si>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</si>
  <si>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</si>
  <si>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</si>
  <si>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</si>
  <si>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</si>
  <si>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</si>
  <si>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</si>
  <si>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</si>
  <si>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</si>
  <si>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</si>
  <si>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</si>
  <si>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</si>
  <si>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</si>
  <si>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</si>
  <si>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</si>
  <si>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</si>
  <si>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</si>
  <si>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</si>
  <si>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</si>
  <si>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</si>
  <si>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</si>
  <si>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</si>
  <si>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</si>
  <si>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</si>
  <si>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</si>
  <si>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</si>
  <si>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</si>
  <si>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</si>
  <si>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</si>
  <si>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</si>
  <si>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</si>
  <si>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</si>
  <si>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</si>
  <si>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</si>
  <si>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</si>
  <si>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</si>
  <si>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</si>
  <si>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</si>
  <si>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</si>
  <si>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</si>
  <si>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</si>
  <si>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</si>
  <si>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</si>
  <si>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</si>
  <si>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</si>
  <si>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</si>
  <si>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</si>
  <si>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</si>
  <si>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</si>
  <si>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</si>
  <si>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</si>
  <si>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</si>
  <si>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</si>
  <si>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</si>
  <si>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</si>
  <si>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</si>
  <si>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</si>
  <si>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</si>
  <si>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</si>
  <si>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</si>
  <si>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</si>
  <si>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</si>
  <si>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</si>
  <si>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</si>
  <si>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</si>
  <si>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</si>
  <si>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</si>
  <si>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</si>
  <si>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</si>
  <si>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</si>
  <si>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</si>
  <si>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</si>
  <si>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</si>
  <si>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</si>
  <si>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</si>
  <si>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</si>
  <si>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</si>
  <si>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</si>
  <si>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</si>
  <si>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</si>
  <si>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</si>
  <si>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</si>
  <si>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</si>
  <si>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</si>
  <si>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</si>
  <si>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</si>
  <si>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</si>
  <si>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</si>
  <si>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</si>
  <si>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</si>
  <si>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</si>
  <si>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</si>
  <si>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</si>
  <si>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</si>
  <si>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</si>
  <si>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</si>
  <si>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</si>
  <si>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</si>
  <si>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</si>
  <si>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</si>
  <si>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</si>
  <si>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</si>
  <si>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</si>
  <si>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</si>
  <si>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</si>
  <si>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</si>
  <si>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</si>
  <si>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</si>
  <si>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</si>
  <si>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</si>
  <si>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</si>
  <si>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</si>
  <si>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</si>
  <si>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</si>
  <si>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</si>
  <si>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</si>
  <si>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</si>
  <si>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</si>
  <si>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</si>
  <si>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</si>
  <si>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</si>
  <si>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</si>
  <si>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</si>
  <si>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</si>
  <si>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</si>
  <si>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</si>
  <si>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</si>
  <si>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</si>
  <si>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</si>
  <si>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</si>
  <si>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</si>
  <si>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</si>
  <si>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</si>
  <si>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</si>
  <si>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</si>
  <si>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</si>
  <si>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</si>
  <si>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</si>
  <si>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</si>
  <si>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</si>
  <si>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</si>
  <si>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</si>
  <si>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</si>
  <si>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</si>
  <si>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</si>
  <si>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</si>
  <si>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</si>
  <si>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</si>
  <si>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</si>
  <si>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</si>
  <si>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</si>
  <si>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</si>
  <si>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</si>
  <si>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</si>
  <si>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</si>
  <si>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</si>
  <si>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</si>
  <si>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</si>
  <si>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</si>
  <si>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</si>
  <si>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</si>
  <si>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</si>
  <si>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</si>
  <si>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</si>
  <si>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</si>
  <si>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</si>
  <si>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</si>
  <si>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</si>
  <si>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</si>
  <si>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</si>
  <si>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</si>
  <si>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</si>
  <si>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</si>
  <si>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</si>
  <si>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</si>
  <si>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</si>
  <si>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</si>
  <si>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</si>
  <si>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</si>
  <si>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</si>
  <si>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</si>
  <si>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</si>
  <si>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</si>
  <si>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</si>
  <si>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</si>
  <si>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</si>
  <si>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</si>
  <si>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</si>
  <si>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</si>
  <si>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</si>
  <si>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</si>
  <si>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</si>
  <si>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</si>
  <si>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</si>
  <si>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</si>
  <si>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</si>
  <si>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</si>
  <si>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</si>
  <si>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</si>
  <si>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</si>
  <si>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</si>
  <si>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</si>
  <si>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</si>
  <si>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</si>
  <si>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</si>
  <si>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</si>
  <si>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</si>
  <si>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</si>
  <si>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</si>
  <si>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</si>
  <si>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</si>
  <si>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</si>
  <si>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</si>
  <si>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</si>
  <si>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</si>
  <si>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</si>
  <si>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</si>
  <si>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</si>
  <si>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</si>
  <si>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</si>
  <si>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</si>
  <si>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</si>
  <si>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</si>
  <si>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</si>
  <si>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</si>
  <si>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</si>
  <si>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</si>
  <si>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</si>
  <si>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</si>
  <si>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</si>
  <si>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</si>
  <si>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</si>
  <si>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</si>
  <si>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</si>
  <si>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</si>
  <si>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</si>
  <si>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</si>
  <si>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</si>
  <si>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</si>
  <si>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</si>
  <si>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</si>
  <si>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</si>
  <si>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</si>
  <si>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</si>
  <si>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</si>
  <si>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</si>
  <si>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</si>
  <si>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</si>
  <si>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</si>
  <si>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</si>
  <si>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</si>
  <si>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</si>
  <si>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</si>
  <si>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</si>
  <si>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</si>
  <si>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</si>
  <si>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</si>
  <si>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</si>
  <si>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</si>
  <si>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</si>
  <si>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</si>
  <si>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</si>
  <si>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</si>
  <si>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</si>
  <si>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</si>
  <si>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</si>
  <si>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</si>
  <si>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</si>
  <si>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</si>
  <si>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</si>
  <si>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</si>
  <si>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</si>
  <si>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</si>
  <si>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</si>
  <si>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</si>
  <si>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</si>
  <si>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</si>
  <si>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</si>
  <si>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</si>
  <si>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</si>
  <si>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</si>
  <si>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</si>
  <si>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</si>
  <si>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</si>
  <si>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</si>
  <si>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</si>
  <si>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</si>
  <si>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</si>
  <si>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</si>
  <si>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</si>
  <si>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</si>
  <si>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</si>
  <si>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</si>
  <si>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</si>
  <si>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</si>
  <si>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</si>
  <si>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</si>
  <si>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</si>
  <si>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</si>
  <si>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</si>
  <si>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</si>
  <si>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</si>
  <si>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</si>
  <si>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</si>
  <si>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</si>
  <si>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</si>
  <si>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</si>
  <si>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</si>
  <si>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</si>
  <si>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</si>
  <si>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</si>
  <si>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</si>
  <si>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</si>
  <si>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</si>
  <si>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</si>
  <si>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</si>
  <si>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</si>
  <si>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</si>
  <si>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</si>
  <si>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</si>
  <si>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</si>
  <si>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</si>
  <si>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</si>
  <si>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</si>
  <si>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</si>
  <si>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</si>
  <si>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</si>
  <si>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</si>
  <si>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</si>
  <si>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</si>
  <si>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</si>
  <si>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</si>
  <si>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</si>
  <si>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</si>
  <si>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</si>
  <si>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</si>
  <si>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</si>
  <si>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</si>
  <si>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</si>
  <si>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</si>
  <si>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</si>
  <si>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</si>
  <si>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</si>
  <si>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</si>
  <si>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</si>
  <si>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</si>
  <si>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</si>
  <si>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</si>
  <si>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</si>
  <si>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</si>
  <si>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</si>
  <si>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</si>
  <si>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</si>
  <si>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</si>
  <si>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</si>
  <si>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</si>
  <si>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</si>
  <si>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</si>
  <si>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</si>
  <si>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</si>
  <si>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</si>
  <si>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</si>
  <si>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</si>
  <si>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</si>
  <si>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</si>
  <si>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</si>
  <si>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</si>
  <si>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</si>
  <si>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</si>
  <si>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</si>
  <si>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</si>
  <si>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</si>
  <si>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</si>
  <si>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</si>
  <si>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</si>
  <si>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</si>
  <si>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</si>
  <si>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</si>
  <si>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</si>
  <si>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</si>
  <si>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</si>
  <si>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</si>
  <si>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</si>
  <si>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</si>
  <si>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</si>
  <si>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</si>
  <si>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</si>
  <si>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</si>
  <si>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</si>
  <si>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</si>
  <si>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</si>
  <si>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</si>
  <si>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</si>
  <si>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</si>
  <si>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</si>
  <si>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</si>
  <si>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</si>
  <si>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</si>
  <si>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</si>
  <si>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</si>
  <si>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</si>
  <si>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</si>
  <si>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</si>
  <si>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</si>
  <si>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</si>
  <si>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</si>
  <si>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</si>
  <si>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</si>
  <si>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</si>
  <si>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</si>
  <si>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</si>
  <si>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</si>
  <si>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</si>
  <si>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</si>
  <si>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</si>
  <si>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</si>
  <si>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</si>
  <si>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</si>
  <si>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</si>
  <si>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</si>
  <si>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</si>
  <si>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</si>
  <si>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</si>
  <si>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</si>
  <si>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</si>
  <si>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</si>
  <si>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</si>
  <si>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</si>
  <si>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</si>
  <si>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</si>
  <si>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</si>
  <si>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</si>
  <si>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</si>
  <si>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</si>
  <si>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</si>
  <si>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</si>
  <si>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</si>
  <si>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</si>
  <si>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</si>
  <si>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</si>
  <si>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</si>
  <si>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</si>
  <si>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</si>
  <si>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</si>
  <si>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</si>
  <si>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</si>
  <si>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</si>
  <si>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</si>
  <si>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</si>
  <si>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</si>
  <si>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</si>
  <si>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</si>
  <si>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</si>
  <si>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</si>
  <si>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</si>
  <si>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</si>
  <si>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</si>
  <si>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</si>
  <si>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</si>
  <si>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</si>
  <si>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</si>
  <si>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</si>
  <si>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</si>
  <si>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</si>
  <si>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</si>
  <si>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</si>
  <si>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</si>
  <si>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</si>
  <si>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</si>
  <si>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</si>
  <si>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</si>
  <si>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</si>
  <si>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</si>
  <si>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</si>
  <si>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</si>
  <si>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</si>
  <si>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</si>
  <si>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</si>
  <si>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</si>
  <si>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</si>
  <si>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</si>
  <si>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</si>
  <si>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</si>
  <si>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</si>
  <si>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</si>
  <si>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</si>
  <si>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</si>
  <si>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</si>
  <si>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</si>
  <si>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</si>
  <si>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</si>
  <si>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</si>
  <si>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</si>
  <si>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</si>
  <si>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</si>
  <si>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</si>
  <si>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</si>
  <si>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</si>
  <si>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</si>
  <si>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</si>
  <si>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</si>
  <si>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</si>
  <si>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</si>
  <si>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</si>
  <si>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</si>
  <si>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</si>
  <si>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</si>
  <si>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</si>
  <si>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</si>
  <si>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</si>
  <si>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</si>
  <si>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</si>
  <si>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</si>
  <si>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</si>
  <si>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</si>
  <si>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</si>
  <si>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</si>
  <si>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</si>
  <si>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</si>
  <si>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</si>
  <si>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</si>
  <si>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</si>
  <si>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</si>
  <si>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</si>
  <si>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</si>
  <si>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</si>
  <si>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</si>
  <si>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</si>
  <si>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</si>
  <si>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</si>
  <si>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</si>
  <si>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</si>
  <si>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</si>
  <si>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</si>
  <si>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</si>
  <si>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</si>
  <si>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</si>
  <si>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</si>
  <si>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</si>
  <si>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</si>
  <si>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</si>
  <si>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</si>
  <si>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</si>
  <si>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</si>
  <si>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</si>
  <si>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</si>
  <si>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</si>
  <si>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</si>
  <si>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</si>
  <si>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</si>
  <si>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</si>
  <si>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</si>
  <si>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</si>
  <si>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</si>
  <si>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</si>
  <si>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</si>
  <si>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</si>
  <si>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</si>
  <si>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</si>
  <si>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</si>
  <si>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</si>
  <si>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</si>
  <si>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</si>
  <si>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</si>
  <si>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</si>
  <si>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</si>
  <si>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</si>
  <si>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</si>
  <si>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</si>
  <si>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</si>
  <si>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</si>
  <si>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</si>
  <si>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</si>
  <si>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</si>
  <si>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</si>
  <si>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</si>
  <si>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</si>
  <si>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</si>
  <si>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</si>
  <si>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</si>
  <si>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</si>
  <si>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</si>
  <si>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</si>
  <si>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</si>
  <si>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</si>
  <si>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</si>
  <si>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</si>
  <si>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</si>
  <si>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</si>
  <si>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</si>
  <si>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</si>
  <si>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</si>
  <si>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</si>
  <si>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</si>
  <si>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</si>
  <si>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</si>
  <si>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</si>
  <si>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</si>
  <si>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</si>
  <si>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</si>
  <si>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</si>
  <si>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</si>
  <si>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</si>
  <si>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</si>
  <si>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</si>
  <si>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</si>
  <si>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</si>
  <si>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</si>
  <si>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</si>
  <si>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</si>
  <si>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</si>
  <si>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</si>
  <si>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</si>
  <si>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</si>
  <si>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</si>
  <si>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</si>
  <si>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</si>
  <si>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</si>
  <si>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</si>
  <si>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</si>
  <si>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</si>
  <si>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</si>
  <si>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</si>
  <si>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</si>
  <si>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</si>
  <si>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</si>
  <si>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</si>
  <si>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</si>
  <si>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</si>
  <si>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</si>
  <si>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</si>
  <si>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</si>
  <si>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</si>
  <si>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</si>
  <si>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</si>
  <si>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</si>
  <si>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</si>
  <si>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</si>
  <si>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</si>
  <si>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</si>
  <si>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</si>
  <si>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</si>
  <si>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</si>
  <si>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</si>
  <si>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</si>
  <si>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</si>
  <si>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</si>
  <si>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</si>
  <si>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</si>
  <si>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</si>
  <si>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</si>
  <si>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</si>
  <si>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</si>
  <si>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</si>
  <si>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</si>
  <si>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</si>
  <si>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</si>
  <si>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</si>
  <si>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</si>
  <si>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</si>
  <si>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</si>
  <si>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</si>
  <si>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</si>
  <si>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</si>
  <si>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</si>
  <si>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</si>
  <si>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</si>
  <si>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</si>
  <si>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</si>
  <si>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</si>
  <si>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</si>
  <si>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</si>
  <si>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</si>
  <si>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</si>
  <si>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</si>
  <si>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</si>
  <si>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</si>
  <si>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</si>
  <si>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</si>
  <si>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</si>
  <si>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</si>
  <si>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</si>
  <si>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</si>
  <si>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</si>
  <si>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</si>
  <si>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</si>
  <si>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</si>
  <si>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</si>
  <si>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</si>
  <si>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</si>
  <si>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</si>
  <si>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</si>
  <si>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</si>
  <si>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</si>
  <si>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</si>
  <si>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</si>
  <si>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</si>
  <si>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</si>
  <si>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</si>
  <si>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</si>
  <si>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</si>
  <si>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</si>
  <si>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</si>
  <si>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</si>
  <si>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</si>
  <si>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</si>
  <si>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</si>
  <si>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</si>
  <si>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</si>
  <si>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</si>
  <si>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</si>
  <si>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</si>
  <si>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</si>
  <si>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</si>
  <si>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</si>
  <si>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</si>
  <si>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</si>
  <si>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</si>
  <si>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</si>
  <si>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</si>
  <si>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</si>
  <si>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</si>
  <si>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</si>
  <si>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</si>
  <si>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</si>
  <si>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</si>
  <si>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</si>
  <si>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</si>
  <si>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</si>
  <si>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</si>
  <si>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</si>
  <si>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</si>
  <si>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</si>
  <si>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</si>
  <si>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</si>
  <si>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</si>
  <si>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</si>
  <si>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</si>
  <si>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</si>
  <si>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</si>
  <si>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</si>
  <si>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</si>
  <si>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</si>
  <si>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</si>
  <si>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</si>
  <si>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</si>
  <si>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</si>
  <si>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</si>
  <si>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</si>
  <si>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</si>
  <si>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</si>
  <si>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</si>
  <si>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</si>
  <si>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</si>
  <si>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</si>
  <si>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</si>
  <si>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</si>
  <si>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</si>
  <si>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</si>
  <si>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</si>
  <si>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</si>
  <si>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</si>
  <si>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</si>
  <si>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</si>
  <si>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</si>
  <si>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</si>
  <si>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</si>
  <si>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</si>
  <si>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</si>
  <si>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</si>
  <si>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</si>
  <si>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</si>
  <si>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</si>
  <si>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</si>
  <si>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</si>
  <si>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</si>
  <si>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</si>
  <si>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</si>
  <si>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</si>
  <si>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</si>
  <si>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</si>
  <si>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</si>
  <si>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</si>
  <si>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</si>
  <si>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</si>
  <si>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</si>
  <si>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</si>
  <si>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</si>
  <si>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</si>
  <si>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</si>
  <si>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</si>
  <si>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</si>
  <si>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</si>
  <si>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</si>
  <si>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</si>
  <si>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</si>
  <si>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</si>
  <si>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</si>
  <si>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</si>
  <si>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</si>
  <si>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</si>
  <si>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</si>
  <si>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</si>
  <si>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</si>
  <si>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</si>
  <si>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</si>
  <si>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</si>
  <si>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</si>
  <si>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</si>
  <si>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</si>
  <si>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</si>
  <si>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</si>
  <si>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</si>
  <si>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</si>
  <si>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</si>
  <si>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</si>
  <si>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</si>
  <si>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</si>
  <si>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</si>
  <si>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</si>
  <si>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</si>
  <si>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</si>
  <si>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</si>
  <si>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</si>
  <si>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</si>
  <si>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</si>
  <si>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</si>
  <si>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</si>
  <si>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</si>
  <si>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</si>
  <si>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</si>
  <si>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</si>
  <si>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</si>
  <si>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</si>
  <si>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</si>
  <si>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</si>
  <si>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</si>
  <si>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</si>
  <si>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</si>
  <si>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</si>
  <si>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</si>
  <si>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</si>
  <si>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</si>
  <si>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</si>
  <si>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</si>
  <si>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</si>
  <si>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</si>
  <si>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</si>
  <si>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</si>
  <si>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</si>
  <si>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</si>
  <si>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</si>
  <si>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</si>
  <si>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</si>
  <si>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</si>
  <si>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</si>
  <si>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</si>
  <si>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</si>
  <si>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</si>
  <si>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</si>
  <si>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</si>
  <si>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</si>
  <si>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</si>
  <si>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</si>
  <si>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</si>
  <si>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</si>
  <si>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</si>
  <si>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</si>
  <si>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</si>
  <si>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</si>
  <si>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</si>
  <si>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</si>
  <si>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</si>
  <si>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</si>
  <si>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</si>
  <si>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</si>
  <si>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</si>
  <si>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</si>
  <si>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</si>
  <si>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</si>
  <si>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</si>
  <si>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</si>
  <si>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</si>
  <si>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</si>
  <si>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</si>
  <si>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</si>
  <si>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</si>
  <si>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</si>
  <si>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</si>
  <si>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</si>
  <si>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</si>
  <si>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</si>
  <si>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</si>
  <si>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</si>
  <si>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</si>
  <si>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</si>
  <si>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</si>
  <si>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</si>
  <si>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</si>
  <si>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</si>
  <si>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</si>
  <si>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</si>
  <si>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</si>
  <si>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</si>
  <si>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</si>
  <si>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</si>
  <si>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</si>
  <si>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</si>
  <si>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</si>
  <si>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</si>
  <si>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</si>
  <si>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</si>
  <si>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</si>
  <si>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</si>
  <si>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</si>
  <si>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</si>
  <si>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</si>
  <si>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</si>
  <si>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</si>
  <si>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</si>
  <si>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</si>
  <si>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</si>
  <si>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</si>
  <si>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</si>
  <si>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</si>
  <si>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</si>
  <si>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</si>
  <si>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</si>
  <si>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</si>
  <si>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</si>
  <si>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</si>
  <si>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</si>
  <si>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</si>
  <si>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</si>
  <si>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</si>
  <si>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</si>
  <si>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</si>
  <si>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</si>
  <si>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</si>
  <si>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</si>
  <si>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</si>
  <si>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</si>
  <si>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</si>
  <si>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</si>
  <si>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</si>
  <si>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</si>
  <si>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</si>
  <si>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</si>
  <si>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</si>
  <si>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</si>
  <si>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</si>
  <si>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</si>
  <si>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</si>
  <si>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</si>
  <si>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</si>
  <si>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</si>
  <si>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</si>
  <si>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</si>
  <si>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</si>
  <si>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</si>
  <si>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</si>
  <si>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</si>
  <si>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</si>
  <si>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</si>
  <si>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</si>
  <si>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</si>
  <si>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</si>
  <si>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</si>
  <si>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</si>
  <si>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</si>
  <si>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</si>
  <si>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</si>
  <si>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</si>
  <si>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</si>
  <si>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</si>
  <si>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</si>
  <si>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</si>
  <si>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</si>
  <si>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</si>
  <si>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</si>
  <si>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</si>
  <si>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</si>
  <si>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</si>
  <si>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</si>
  <si>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</si>
  <si>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</si>
  <si>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</si>
  <si>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</si>
  <si>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</si>
  <si>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</si>
  <si>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</si>
  <si>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</si>
  <si>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</si>
  <si>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</si>
  <si>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</si>
  <si>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</si>
  <si>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</si>
  <si>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</si>
  <si>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</si>
  <si>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</si>
  <si>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</si>
  <si>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</si>
  <si>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</si>
  <si>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</si>
  <si>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</si>
  <si>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</si>
  <si>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</si>
  <si>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</si>
  <si>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</si>
  <si>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</si>
  <si>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</si>
  <si>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</si>
  <si>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</si>
  <si>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</si>
  <si>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</si>
  <si>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</si>
  <si>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</si>
  <si>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</si>
  <si>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</si>
  <si>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</si>
  <si>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</si>
  <si>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</si>
  <si>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</si>
  <si>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</si>
  <si>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</si>
  <si>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</si>
  <si>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</si>
  <si>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</si>
  <si>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</si>
  <si>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</si>
  <si>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</si>
  <si>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</si>
  <si>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</si>
  <si>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</si>
  <si>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</si>
  <si>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</si>
  <si>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</si>
  <si>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</si>
  <si>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</si>
  <si>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</si>
  <si>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</si>
  <si>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</si>
  <si>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</si>
  <si>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</si>
  <si>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</si>
  <si>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</si>
  <si>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</si>
  <si>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</si>
  <si>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</si>
  <si>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</si>
  <si>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</si>
  <si>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</si>
  <si>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</si>
  <si>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</si>
  <si>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</si>
  <si>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</si>
  <si>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</si>
  <si>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</si>
  <si>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</si>
  <si>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</si>
  <si>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</si>
  <si>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</si>
  <si>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</si>
  <si>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</si>
  <si>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</si>
  <si>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</si>
  <si>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</si>
  <si>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</si>
  <si>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</si>
  <si>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</si>
  <si>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</si>
  <si>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</si>
  <si>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</si>
  <si>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</si>
  <si>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</si>
  <si>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</si>
  <si>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</si>
  <si>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</si>
  <si>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</si>
  <si>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</si>
  <si>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</si>
  <si>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</si>
  <si>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</si>
  <si>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</si>
  <si>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</si>
  <si>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</si>
  <si>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</si>
  <si>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</si>
  <si>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</si>
  <si>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</si>
  <si>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</si>
  <si>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</si>
  <si>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</si>
  <si>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</si>
  <si>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</si>
  <si>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</si>
  <si>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</si>
  <si>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</si>
  <si>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</si>
  <si>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</si>
  <si>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</si>
  <si>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</si>
  <si>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</si>
  <si>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</si>
  <si>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</si>
  <si>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</si>
  <si>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</si>
  <si>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</si>
  <si>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</si>
  <si>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</si>
  <si>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</si>
  <si>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</si>
  <si>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</si>
  <si>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</si>
  <si>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</si>
  <si>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</si>
  <si>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</si>
  <si>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</si>
  <si>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</si>
  <si>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</si>
  <si>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</si>
  <si>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</si>
  <si>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</si>
  <si>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</si>
  <si>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</si>
  <si>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</si>
  <si>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</si>
  <si>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</si>
  <si>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</si>
  <si>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</si>
  <si>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</si>
  <si>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</si>
  <si>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</si>
  <si>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</si>
  <si>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</si>
  <si>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</si>
  <si>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</si>
  <si>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</si>
  <si>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</si>
  <si>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</si>
  <si>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</si>
  <si>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</si>
  <si>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</si>
  <si>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</si>
  <si>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</si>
  <si>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</si>
  <si>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</si>
  <si>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</si>
  <si>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</si>
  <si>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</si>
  <si>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</si>
  <si>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</si>
  <si>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</si>
  <si>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</si>
  <si>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</si>
  <si>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</si>
  <si>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</si>
  <si>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</si>
  <si>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</si>
  <si>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</si>
  <si>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</si>
  <si>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</si>
  <si>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</si>
  <si>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</si>
  <si>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</si>
  <si>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</si>
  <si>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</si>
  <si>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</si>
  <si>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</si>
  <si>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</si>
  <si>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</si>
  <si>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</si>
  <si>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</si>
  <si>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</si>
  <si>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</si>
  <si>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</si>
  <si>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</si>
  <si>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</si>
  <si>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</si>
  <si>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</si>
  <si>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</si>
  <si>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</si>
  <si>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</si>
  <si>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</si>
  <si>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</si>
  <si>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</si>
  <si>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</si>
  <si>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</si>
  <si>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</si>
  <si>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</si>
  <si>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</si>
  <si>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</si>
  <si>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</si>
  <si>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</si>
  <si>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</si>
  <si>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</si>
  <si>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</si>
  <si>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</si>
  <si>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</si>
  <si>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</si>
  <si>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</si>
  <si>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</si>
  <si>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</si>
  <si>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</si>
  <si>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</si>
  <si>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</si>
  <si>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</si>
  <si>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</si>
  <si>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</si>
  <si>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</si>
  <si>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</si>
  <si>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</si>
  <si>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</si>
  <si>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</si>
  <si>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</si>
  <si>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</si>
  <si>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</si>
  <si>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</si>
  <si>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</si>
  <si>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</si>
  <si>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</si>
  <si>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</si>
  <si>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</si>
  <si>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</si>
  <si>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</si>
  <si>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</si>
  <si>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</si>
  <si>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</si>
  <si>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</si>
  <si>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</si>
  <si>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</si>
  <si>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</si>
  <si>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</si>
  <si>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</si>
  <si>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</si>
  <si>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</si>
  <si>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</si>
  <si>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</si>
  <si>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</si>
  <si>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</si>
  <si>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</si>
  <si>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</si>
  <si>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</si>
  <si>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</si>
  <si>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</si>
  <si>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</si>
  <si>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</si>
  <si>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</si>
  <si>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</si>
  <si>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</si>
  <si>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</si>
  <si>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</si>
  <si>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</si>
  <si>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</si>
  <si>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</si>
  <si>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</si>
  <si>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</si>
  <si>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</si>
  <si>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</si>
  <si>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</si>
  <si>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</si>
  <si>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</si>
  <si>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</si>
  <si>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</si>
  <si>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</si>
  <si>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</si>
  <si>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</si>
  <si>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</si>
  <si>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</si>
  <si>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</si>
  <si>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</si>
  <si>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</si>
  <si>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</si>
  <si>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</si>
  <si>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</si>
  <si>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</si>
  <si>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</si>
  <si>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</si>
  <si>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</si>
  <si>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</si>
  <si>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</si>
  <si>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</si>
  <si>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</si>
  <si>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</si>
  <si>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</si>
  <si>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</si>
  <si>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</si>
  <si>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</si>
  <si>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</si>
  <si>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</si>
  <si>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</si>
  <si>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</si>
  <si>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</si>
  <si>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</si>
  <si>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</si>
  <si>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</si>
  <si>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</si>
  <si>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</si>
  <si>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</si>
  <si>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</si>
  <si>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</si>
  <si>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</si>
  <si>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</si>
  <si>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</si>
  <si>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</si>
  <si>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</si>
  <si>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</si>
  <si>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</si>
  <si>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</si>
  <si>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</si>
  <si>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</si>
  <si>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</si>
  <si>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</si>
  <si>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</si>
  <si>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</si>
  <si>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</si>
  <si>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</si>
  <si>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</si>
  <si>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</si>
  <si>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</si>
  <si>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</si>
  <si>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</si>
  <si>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</si>
  <si>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</si>
  <si>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</si>
  <si>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</si>
  <si>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</si>
  <si>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</si>
  <si>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</si>
  <si>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</si>
  <si>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</si>
  <si>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</si>
  <si>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</si>
  <si>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</si>
  <si>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</si>
  <si>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</si>
  <si>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</si>
  <si>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</si>
  <si>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</si>
  <si>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</si>
  <si>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</si>
  <si>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</si>
  <si>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</si>
  <si>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</si>
  <si>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</si>
  <si>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</si>
  <si>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</si>
  <si>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</si>
  <si>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</si>
  <si>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</si>
  <si>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</si>
  <si>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</si>
  <si>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</si>
  <si>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</si>
  <si>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</si>
  <si>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</si>
  <si>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</si>
  <si>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</si>
  <si>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</si>
  <si>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</si>
  <si>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</si>
  <si>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</si>
  <si>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</si>
  <si>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</si>
  <si>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</si>
  <si>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</si>
  <si>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</si>
  <si>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</si>
  <si>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</si>
  <si>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</si>
  <si>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</si>
  <si>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</si>
  <si>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</si>
  <si>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</si>
  <si>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</si>
  <si>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</si>
  <si>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</si>
  <si>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</si>
  <si>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</si>
  <si>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</si>
  <si>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</si>
  <si>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</si>
  <si>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</si>
  <si>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</si>
  <si>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</si>
  <si>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</si>
  <si>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</si>
  <si>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</si>
  <si>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</si>
  <si>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</si>
  <si>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</si>
  <si>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</si>
  <si>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</si>
  <si>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</si>
  <si>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</si>
  <si>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</si>
  <si>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</si>
  <si>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</si>
  <si>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</si>
  <si>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</si>
  <si>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</si>
  <si>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</si>
  <si>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</si>
  <si>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</si>
  <si>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</si>
  <si>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</si>
  <si>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</si>
  <si>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</si>
  <si>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</si>
  <si>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</si>
  <si>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</si>
  <si>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</si>
  <si>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</si>
  <si>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</si>
  <si>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</si>
  <si>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</si>
  <si>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</si>
  <si>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</si>
  <si>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</si>
  <si>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</si>
  <si>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</si>
  <si>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</si>
  <si>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</si>
  <si>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</si>
  <si>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</si>
  <si>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</si>
  <si>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</si>
  <si>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</si>
  <si>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</si>
  <si>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</si>
  <si>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</si>
  <si>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</si>
  <si>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</si>
  <si>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</si>
  <si>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</si>
  <si>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</si>
  <si>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</si>
  <si>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</si>
  <si>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</si>
  <si>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</si>
  <si>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</si>
  <si>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</si>
  <si>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</si>
  <si>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</si>
  <si>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</si>
  <si>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</si>
  <si>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</si>
  <si>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</si>
  <si>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</si>
  <si>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</si>
  <si>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</si>
  <si>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</si>
  <si>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</si>
  <si>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</si>
  <si>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</si>
  <si>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</si>
  <si>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</si>
  <si>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</si>
  <si>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</si>
  <si>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</si>
  <si>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</si>
  <si>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</si>
  <si>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</si>
  <si>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</si>
  <si>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</si>
  <si>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</si>
  <si>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</si>
  <si>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</si>
  <si>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</si>
  <si>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</si>
  <si>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</si>
  <si>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</si>
  <si>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</si>
  <si>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</si>
  <si>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</si>
  <si>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</si>
  <si>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</si>
  <si>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</si>
  <si>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</si>
  <si>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</si>
  <si>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</si>
  <si>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</si>
  <si>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</si>
  <si>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</si>
  <si>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</si>
  <si>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</si>
  <si>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</si>
  <si>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</si>
  <si>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</si>
  <si>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</si>
  <si>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</si>
  <si>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</si>
  <si>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</si>
  <si>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</si>
  <si>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</si>
  <si>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</si>
  <si>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</si>
  <si>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</si>
  <si>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</si>
  <si>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</si>
  <si>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</si>
  <si>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</si>
  <si>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</si>
  <si>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</si>
  <si>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</si>
  <si>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</si>
  <si>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</si>
  <si>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</si>
  <si>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</si>
  <si>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</si>
  <si>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</si>
  <si>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</si>
  <si>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</si>
  <si>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</si>
  <si>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</si>
  <si>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</si>
  <si>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</si>
  <si>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</si>
  <si>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</si>
  <si>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</si>
  <si>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</si>
  <si>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</si>
  <si>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</si>
  <si>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</si>
  <si>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</si>
  <si>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</si>
  <si>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</si>
  <si>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</si>
  <si>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</si>
  <si>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</si>
  <si>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</si>
  <si>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</si>
  <si>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</si>
  <si>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</si>
  <si>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</si>
  <si>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</si>
  <si>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</si>
  <si>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</si>
  <si>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</si>
  <si>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</si>
  <si>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</si>
  <si>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</si>
  <si>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</si>
  <si>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</si>
  <si>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</si>
  <si>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</si>
  <si>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</si>
  <si>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</si>
  <si>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</si>
  <si>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</si>
  <si>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</si>
  <si>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</si>
  <si>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</si>
  <si>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</si>
  <si>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</si>
  <si>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</si>
  <si>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</si>
  <si>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</si>
  <si>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</si>
  <si>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</si>
  <si>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</si>
  <si>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</si>
  <si>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</si>
  <si>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</si>
  <si>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</si>
  <si>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</si>
  <si>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</si>
  <si>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</si>
  <si>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</si>
  <si>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</si>
  <si>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</si>
  <si>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</si>
  <si>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</si>
  <si>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</si>
  <si>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</si>
  <si>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</si>
  <si>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</si>
  <si>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</si>
  <si>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</si>
  <si>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</si>
  <si>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</si>
  <si>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</si>
  <si>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</si>
  <si>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</si>
  <si>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</si>
  <si>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</si>
  <si>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</si>
  <si>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</si>
  <si>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</si>
  <si>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</si>
  <si>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</si>
  <si>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</si>
  <si>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</si>
  <si>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</si>
  <si>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</si>
  <si>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</si>
  <si>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</si>
  <si>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</si>
  <si>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</si>
  <si>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</si>
  <si>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</si>
  <si>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</si>
  <si>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</si>
  <si>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</si>
  <si>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</si>
  <si>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</si>
  <si>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</si>
  <si>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</si>
  <si>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</si>
  <si>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</si>
  <si>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</si>
  <si>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</si>
  <si>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</si>
  <si>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</si>
  <si>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</si>
  <si>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</si>
  <si>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</si>
  <si>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</si>
  <si>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</si>
  <si>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</si>
  <si>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</si>
  <si>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</si>
  <si>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</si>
  <si>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</si>
  <si>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</si>
  <si>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</si>
  <si>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</si>
  <si>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</si>
  <si>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</si>
  <si>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</si>
  <si>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</si>
  <si>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</si>
  <si>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</si>
  <si>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</si>
  <si>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</si>
  <si>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</si>
  <si>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</si>
  <si>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</si>
  <si>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</si>
  <si>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</si>
  <si>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</si>
  <si>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</si>
  <si>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</si>
  <si>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</si>
  <si>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</si>
  <si>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</si>
  <si>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</si>
  <si>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</si>
  <si>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</si>
  <si>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</si>
  <si>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</si>
  <si>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</si>
  <si>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</si>
  <si>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</si>
  <si>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</si>
  <si>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</si>
  <si>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</si>
  <si>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</si>
  <si>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</si>
  <si>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</si>
  <si>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</si>
  <si>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</si>
  <si>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</si>
  <si>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</si>
  <si>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</si>
  <si>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</si>
  <si>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</si>
  <si>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</si>
  <si>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</si>
  <si>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</si>
  <si>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</si>
  <si>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</si>
  <si>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</si>
  <si>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</si>
  <si>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</si>
  <si>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</si>
  <si>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</si>
  <si>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</si>
  <si>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</si>
  <si>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</si>
  <si>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</si>
  <si>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</si>
  <si>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</si>
  <si>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</si>
  <si>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</si>
  <si>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</si>
  <si>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</si>
  <si>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</si>
  <si>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</si>
  <si>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</si>
  <si>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</si>
  <si>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</si>
  <si>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</si>
  <si>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</si>
  <si>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</si>
  <si>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</si>
  <si>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</si>
  <si>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</si>
  <si>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</si>
  <si>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</si>
  <si>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</si>
  <si>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</si>
  <si>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</si>
  <si>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</si>
  <si>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</si>
  <si>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</si>
  <si>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</si>
  <si>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</si>
  <si>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</si>
  <si>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</si>
  <si>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</si>
  <si>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</si>
  <si>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</si>
  <si>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</si>
  <si>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</si>
  <si>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</si>
  <si>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</si>
  <si>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</si>
  <si>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</si>
  <si>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</si>
  <si>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</si>
  <si>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</si>
  <si>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</si>
  <si>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</si>
  <si>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</si>
  <si>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</si>
  <si>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</si>
  <si>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</si>
  <si>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</si>
  <si>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</si>
  <si>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</si>
  <si>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</si>
  <si>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</si>
  <si>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</si>
  <si>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</si>
  <si>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</si>
  <si>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</si>
  <si>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</si>
  <si>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</si>
  <si>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</si>
  <si>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</si>
  <si>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</si>
  <si>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</si>
  <si>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</si>
  <si>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</si>
  <si>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</si>
  <si>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</si>
  <si>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</si>
  <si>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</si>
  <si>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</si>
  <si>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</si>
  <si>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</si>
  <si>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</si>
  <si>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</si>
  <si>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</si>
  <si>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</si>
  <si>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</si>
  <si>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</si>
  <si>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</si>
  <si>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</si>
  <si>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</si>
  <si>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</si>
  <si>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</si>
  <si>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</si>
  <si>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</si>
  <si>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</si>
  <si>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</si>
  <si>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</si>
  <si>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</si>
  <si>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</si>
  <si>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</si>
  <si>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</si>
  <si>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</si>
  <si>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</si>
  <si>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</si>
  <si>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</si>
  <si>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</si>
  <si>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</si>
  <si>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</si>
  <si>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</si>
  <si>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</si>
  <si>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</si>
  <si>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</si>
  <si>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</si>
  <si>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</si>
  <si>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</si>
  <si>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</si>
  <si>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</si>
  <si>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</si>
  <si>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</si>
  <si>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</si>
  <si>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</si>
  <si>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</si>
  <si>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</si>
  <si>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</si>
  <si>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</si>
  <si>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</si>
  <si>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</si>
  <si>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</si>
  <si>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</si>
  <si>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</si>
  <si>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</si>
  <si>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</si>
  <si>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</si>
  <si>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</si>
  <si>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</si>
  <si>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</si>
  <si>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</si>
  <si>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</si>
  <si>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</si>
  <si>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</si>
  <si>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</si>
  <si>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</si>
  <si>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</si>
  <si>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</si>
  <si>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</si>
  <si>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</si>
  <si>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</si>
  <si>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</si>
  <si>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</si>
  <si>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</si>
  <si>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</si>
  <si>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</si>
  <si>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</si>
  <si>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</si>
  <si>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</si>
  <si>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</si>
  <si>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</si>
  <si>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</si>
  <si>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</si>
  <si>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</si>
  <si>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</si>
  <si>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</si>
  <si>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</si>
  <si>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</si>
  <si>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</si>
  <si>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</si>
  <si>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</si>
  <si>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</si>
  <si>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</si>
  <si>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</si>
  <si>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</si>
  <si>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</si>
  <si>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</si>
  <si>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</si>
  <si>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</si>
  <si>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</si>
  <si>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</si>
  <si>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</si>
  <si>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</si>
  <si>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</si>
  <si>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</si>
  <si>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</si>
  <si>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</si>
  <si>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</si>
  <si>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</si>
  <si>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</si>
  <si>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</si>
  <si>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</si>
  <si>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</si>
  <si>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</si>
  <si>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</si>
  <si>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</si>
  <si>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</si>
  <si>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</si>
  <si>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</si>
  <si>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</si>
  <si>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</si>
  <si>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</si>
  <si>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</si>
  <si>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</si>
  <si>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</si>
  <si>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</si>
  <si>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</si>
  <si>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</si>
  <si>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</si>
  <si>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</si>
  <si>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</si>
  <si>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</si>
  <si>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</si>
  <si>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</si>
  <si>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</si>
  <si>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</si>
  <si>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</si>
  <si>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</si>
  <si>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</si>
  <si>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</si>
  <si>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</si>
  <si>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</si>
  <si>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</si>
  <si>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</si>
  <si>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</si>
  <si>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</si>
  <si>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</si>
  <si>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</si>
  <si>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</si>
  <si>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</si>
  <si>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</si>
  <si>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</si>
  <si>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</si>
  <si>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</si>
  <si>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</si>
  <si>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</si>
  <si>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</si>
  <si>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</si>
  <si>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</si>
  <si>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</si>
  <si>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</si>
  <si>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</si>
  <si>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</si>
  <si>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</si>
  <si>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</si>
  <si>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</si>
  <si>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</si>
  <si>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</si>
  <si>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</si>
  <si>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</si>
  <si>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</si>
  <si>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</si>
  <si>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</si>
  <si>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</si>
  <si>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</si>
  <si>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</si>
  <si>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</si>
  <si>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</si>
  <si>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</si>
  <si>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</si>
  <si>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</si>
  <si>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</si>
  <si>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</si>
  <si>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</si>
  <si>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</si>
  <si>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</si>
  <si>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</si>
  <si>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</si>
  <si>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</si>
  <si>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</si>
  <si>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</si>
  <si>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</si>
  <si>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</si>
  <si>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</si>
  <si>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</si>
  <si>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</si>
  <si>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</si>
  <si>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</si>
  <si>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</si>
  <si>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</si>
  <si>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</si>
  <si>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</si>
  <si>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</si>
  <si>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</si>
  <si>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</si>
  <si>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</si>
  <si>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</si>
  <si>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</si>
  <si>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</si>
  <si>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</si>
  <si>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</si>
  <si>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</si>
  <si>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</si>
  <si>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</si>
  <si>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</si>
  <si>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</si>
  <si>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</si>
  <si>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</si>
  <si>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</si>
  <si>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</si>
  <si>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</si>
  <si>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</si>
  <si>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</si>
  <si>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</si>
  <si>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</si>
  <si>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</si>
  <si>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</si>
  <si>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</si>
  <si>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</si>
  <si>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</si>
  <si>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</si>
  <si>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</si>
  <si>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</si>
  <si>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</si>
  <si>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</si>
  <si>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</si>
  <si>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</si>
  <si>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</si>
  <si>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</si>
  <si>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</si>
  <si>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</si>
  <si>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</si>
  <si>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</si>
  <si>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</si>
  <si>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</si>
  <si>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</si>
  <si>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</si>
  <si>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</si>
  <si>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</si>
  <si>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</si>
  <si>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</si>
  <si>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</si>
  <si>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</si>
  <si>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</si>
  <si>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</si>
  <si>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</si>
  <si>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</si>
  <si>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</si>
  <si>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</si>
  <si>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</si>
  <si>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</si>
  <si>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</si>
  <si>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</si>
  <si>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</si>
  <si>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</si>
  <si>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</si>
  <si>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</si>
  <si>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</si>
  <si>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</si>
  <si>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</si>
  <si>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</si>
  <si>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</si>
  <si>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</si>
  <si>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</si>
  <si>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</si>
  <si>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</si>
  <si>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</si>
  <si>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</si>
  <si>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</si>
  <si>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</si>
  <si>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</si>
  <si>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</si>
  <si>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</si>
  <si>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</si>
  <si>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</si>
  <si>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</si>
  <si>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</si>
  <si>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</si>
  <si>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</si>
  <si>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</si>
  <si>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</si>
  <si>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</si>
  <si>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</si>
  <si>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</si>
  <si>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</si>
  <si>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</si>
  <si>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</si>
  <si>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</si>
  <si>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</si>
  <si>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</si>
  <si>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</si>
  <si>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</si>
  <si>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</si>
  <si>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</si>
  <si>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</si>
  <si>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</si>
  <si>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</si>
  <si>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</si>
  <si>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</si>
  <si>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</si>
  <si>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</si>
  <si>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</si>
  <si>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</si>
  <si>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</si>
  <si>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</si>
  <si>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</si>
  <si>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</si>
  <si>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</si>
  <si>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</si>
  <si>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</si>
  <si>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</si>
  <si>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</si>
  <si>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</si>
  <si>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</si>
  <si>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</si>
  <si>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</si>
  <si>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</si>
  <si>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</si>
  <si>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</si>
  <si>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</si>
  <si>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</si>
  <si>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</si>
  <si>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</si>
  <si>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</si>
  <si>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</si>
  <si>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</si>
  <si>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</si>
  <si>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</si>
  <si>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</si>
  <si>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</si>
  <si>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</si>
  <si>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</si>
  <si>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</si>
  <si>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</si>
  <si>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</si>
  <si>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</si>
  <si>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</si>
  <si>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</si>
  <si>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</si>
  <si>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</si>
  <si>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</si>
  <si>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</si>
  <si>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</si>
  <si>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</si>
  <si>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</si>
  <si>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</si>
  <si>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</si>
  <si>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</si>
  <si>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</si>
  <si>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</si>
  <si>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</si>
  <si>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</si>
  <si>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</si>
  <si>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</si>
  <si>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</si>
  <si>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</si>
  <si>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</si>
  <si>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</si>
  <si>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</si>
  <si>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</si>
  <si>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</si>
  <si>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</si>
  <si>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</si>
  <si>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</si>
  <si>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</si>
  <si>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</si>
  <si>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</si>
  <si>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</si>
  <si>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</si>
  <si>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</si>
  <si>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</si>
  <si>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</si>
  <si>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</si>
  <si>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</si>
  <si>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</si>
  <si>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</si>
  <si>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</si>
  <si>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</si>
  <si>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</si>
  <si>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</si>
  <si>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</si>
  <si>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</si>
  <si>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</si>
  <si>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</si>
  <si>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</si>
  <si>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</si>
  <si>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</si>
  <si>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</si>
  <si>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</si>
  <si>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</si>
  <si>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</si>
  <si>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</si>
  <si>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</si>
  <si>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</si>
  <si>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</si>
  <si>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</si>
  <si>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</si>
  <si>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</si>
  <si>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</si>
  <si>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</si>
  <si>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</si>
  <si>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</si>
  <si>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</si>
  <si>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</si>
  <si>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</si>
  <si>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</si>
  <si>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</si>
  <si>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</si>
  <si>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</si>
  <si>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</si>
  <si>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</si>
  <si>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</si>
  <si>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</si>
  <si>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</si>
  <si>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</si>
  <si>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</si>
  <si>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</si>
  <si>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</si>
  <si>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</si>
  <si>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</si>
  <si>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</si>
  <si>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</si>
  <si>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</si>
  <si>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</si>
  <si>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</si>
  <si>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</si>
  <si>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</si>
  <si>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</si>
  <si>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</si>
  <si>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</si>
  <si>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</si>
  <si>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</si>
  <si>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</si>
  <si>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</si>
  <si>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</si>
  <si>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</si>
  <si>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</si>
  <si>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</si>
  <si>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</si>
  <si>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</si>
  <si>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</si>
  <si>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</si>
  <si>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</si>
  <si>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</si>
  <si>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</si>
  <si>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</si>
  <si>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</si>
  <si>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</si>
  <si>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</si>
  <si>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</si>
  <si>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</si>
  <si>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</si>
  <si>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</si>
  <si>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</si>
  <si>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</si>
  <si>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</si>
  <si>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</si>
  <si>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</si>
  <si>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</si>
  <si>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</si>
  <si>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</si>
  <si>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</si>
  <si>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</si>
  <si>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</si>
  <si>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</si>
  <si>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</si>
  <si>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</si>
  <si>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</si>
  <si>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</si>
  <si>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</si>
  <si>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</si>
  <si>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</si>
  <si>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</si>
  <si>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</si>
  <si>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</si>
  <si>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</si>
  <si>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</si>
  <si>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</si>
  <si>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</si>
  <si>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</si>
  <si>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</si>
  <si>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</si>
  <si>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</si>
  <si>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</si>
  <si>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</si>
  <si>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</si>
  <si>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</si>
  <si>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</si>
  <si>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</si>
  <si>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</si>
  <si>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</si>
  <si>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</si>
  <si>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</si>
  <si>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</si>
  <si>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</si>
  <si>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</si>
  <si>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</si>
  <si>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</si>
  <si>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</si>
  <si>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</si>
  <si>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</si>
  <si>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</si>
  <si>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</si>
  <si>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</si>
  <si>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</si>
  <si>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</si>
  <si>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</si>
  <si>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</si>
  <si>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</si>
  <si>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</si>
  <si>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</si>
  <si>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</si>
  <si>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</si>
  <si>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</si>
  <si>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</si>
  <si>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</si>
  <si>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</si>
  <si>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</si>
  <si>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</si>
  <si>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</si>
  <si>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</si>
  <si>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</si>
  <si>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</si>
  <si>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</si>
  <si>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</si>
  <si>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</si>
  <si>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</si>
  <si>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</si>
  <si>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</si>
  <si>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</si>
  <si>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</si>
  <si>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</si>
  <si>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</si>
  <si>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</si>
  <si>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</si>
  <si>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</si>
  <si>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</si>
  <si>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</si>
  <si>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</si>
  <si>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</si>
  <si>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</si>
  <si>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</si>
  <si>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</si>
  <si>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</si>
  <si>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</si>
  <si>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</si>
  <si>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</si>
  <si>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</si>
  <si>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</si>
  <si>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</si>
  <si>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</si>
  <si>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</si>
  <si>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</si>
  <si>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</si>
  <si>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</si>
  <si>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</si>
  <si>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</si>
  <si>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</si>
  <si>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</si>
  <si>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</si>
  <si>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</si>
  <si>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</si>
  <si>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</si>
  <si>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</si>
  <si>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</si>
  <si>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</si>
  <si>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</si>
  <si>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</si>
  <si>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</si>
  <si>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</si>
  <si>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</si>
  <si>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</si>
  <si>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</si>
  <si>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</si>
  <si>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</si>
  <si>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</si>
  <si>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</si>
  <si>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</si>
  <si>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</si>
  <si>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</si>
  <si>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</si>
  <si>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</si>
  <si>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</si>
  <si>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</si>
  <si>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</si>
  <si>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</si>
  <si>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</si>
  <si>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</si>
  <si>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</si>
  <si>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</si>
  <si>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</si>
  <si>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</si>
  <si>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</si>
  <si>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</si>
  <si>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</si>
  <si>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</si>
  <si>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</si>
  <si>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</si>
  <si>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</si>
  <si>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</si>
  <si>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</si>
  <si>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</si>
  <si>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</si>
  <si>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</si>
  <si>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</si>
  <si>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</si>
  <si>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</si>
  <si>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</si>
  <si>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</si>
  <si>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</si>
  <si>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</si>
  <si>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</si>
  <si>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</si>
  <si>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</si>
  <si>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</si>
  <si>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</si>
  <si>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</si>
  <si>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</si>
  <si>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</si>
  <si>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</si>
  <si>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</si>
  <si>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</si>
  <si>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</si>
  <si>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</si>
  <si>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</si>
  <si>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</si>
  <si>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</si>
  <si>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</si>
  <si>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</si>
  <si>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</si>
  <si>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</si>
  <si>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</si>
  <si>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</si>
  <si>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</si>
  <si>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</si>
  <si>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</si>
  <si>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</si>
  <si>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</si>
  <si>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</si>
  <si>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</si>
  <si>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</si>
  <si>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</si>
  <si>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</si>
  <si>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</si>
  <si>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</si>
  <si>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</si>
  <si>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</si>
  <si>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</si>
  <si>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</si>
  <si>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</si>
  <si>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</si>
  <si>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</si>
  <si>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</si>
  <si>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</si>
  <si>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</si>
  <si>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</si>
  <si>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</si>
  <si>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</si>
  <si>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</si>
  <si>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</si>
  <si>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</si>
  <si>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</si>
  <si>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</si>
  <si>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</si>
  <si>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</si>
  <si>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</si>
  <si>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</si>
  <si>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</si>
  <si>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</si>
  <si>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</si>
  <si>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</si>
  <si>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</si>
  <si>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</si>
  <si>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</si>
  <si>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</si>
  <si>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</si>
  <si>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</si>
  <si>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</si>
  <si>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</si>
  <si>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</si>
  <si>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</si>
  <si>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</si>
  <si>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</si>
  <si>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</si>
  <si>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</si>
  <si>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</si>
  <si>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</si>
  <si>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</si>
  <si>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</si>
  <si>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</si>
  <si>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</si>
  <si>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</si>
  <si>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</si>
  <si>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</si>
  <si>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</si>
  <si>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</si>
  <si>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</si>
  <si>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</si>
  <si>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</si>
  <si>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</si>
  <si>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</si>
  <si>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</si>
  <si>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</si>
  <si>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</si>
  <si>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</si>
  <si>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</si>
  <si>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</si>
  <si>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</si>
  <si>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</si>
  <si>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</si>
  <si>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</si>
  <si>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</si>
  <si>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</si>
  <si>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</si>
  <si>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</si>
  <si>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</si>
  <si>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</si>
  <si>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</si>
  <si>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</si>
  <si>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</si>
  <si>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</si>
  <si>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</si>
  <si>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</si>
  <si>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</si>
  <si>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</si>
  <si>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</si>
  <si>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</si>
  <si>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</si>
  <si>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</si>
  <si>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</si>
  <si>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</si>
  <si>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</si>
  <si>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</si>
  <si>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</si>
  <si>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</si>
  <si>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</si>
  <si>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</si>
  <si>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</si>
  <si>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</si>
  <si>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</si>
  <si>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</si>
  <si>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</si>
  <si>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</si>
  <si>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</si>
  <si>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</si>
  <si>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</si>
  <si>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</si>
  <si>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</si>
  <si>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</si>
  <si>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</si>
  <si>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</si>
  <si>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</si>
  <si>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</si>
  <si>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</si>
  <si>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</si>
  <si>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</si>
  <si>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</si>
  <si>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</si>
  <si>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</si>
  <si>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</si>
  <si>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</si>
  <si>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</si>
  <si>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</si>
  <si>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</si>
  <si>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</si>
  <si>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</si>
  <si>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</si>
  <si>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</si>
  <si>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</si>
  <si>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</si>
  <si>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</si>
  <si>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</si>
  <si>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</si>
  <si>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</si>
  <si>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</si>
  <si>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</si>
  <si>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</si>
  <si>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</si>
  <si>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</si>
  <si>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</si>
  <si>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</si>
  <si>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</si>
  <si>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</si>
  <si>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</si>
  <si>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</si>
  <si>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</si>
  <si>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</si>
  <si>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</si>
  <si>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</si>
  <si>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</si>
  <si>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</si>
  <si>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</si>
  <si>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</si>
  <si>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</si>
  <si>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</si>
  <si>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</si>
  <si>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</si>
  <si>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</si>
  <si>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</si>
  <si>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</si>
  <si>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</si>
  <si>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</si>
  <si>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</si>
  <si>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</si>
  <si>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</si>
  <si>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</si>
  <si>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</si>
  <si>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</si>
  <si>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</si>
  <si>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</si>
  <si>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</si>
  <si>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</si>
  <si>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</si>
  <si>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</si>
  <si>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</si>
  <si>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</si>
  <si>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</si>
  <si>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</si>
  <si>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</si>
  <si>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</si>
  <si>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</si>
  <si>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</si>
  <si>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</si>
  <si>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</si>
  <si>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</si>
  <si>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</si>
  <si>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</si>
  <si>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</si>
  <si>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</si>
  <si>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</si>
  <si>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</si>
  <si>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</si>
  <si>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</si>
  <si>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</si>
  <si>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</si>
  <si>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</si>
  <si>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</si>
  <si>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</si>
  <si>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</si>
  <si>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</si>
  <si>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</si>
  <si>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</si>
  <si>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</si>
  <si>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</si>
  <si>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</si>
  <si>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</si>
  <si>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</si>
  <si>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</si>
  <si>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</si>
  <si>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 xml:space="preserve">Power not restore and site was working on PG , Currently PG disconnected as per the neighbor request // EM team moved to check ETA: 10 min </t>
  </si>
  <si>
    <t>PCM-20251107-00000406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</si>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</sst>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305.42990185185045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45968.378327777777</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45968.378327777777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45968.378327777777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45968.378327777777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45968.378327777777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45968.378327777777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45968.378327777777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45968.378327777777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45968.378327777777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45968.378327777777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45968.378327777777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45968.378327777777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45968.378327777777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45968.378327777777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45968.378327777777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45968.378327777777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45968.378327777777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45968.378327777777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45968.378327777777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45968.378327777777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45968.378327777777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45968.378327777777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45968.378327777777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45968.378327777777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45968.378327777777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45968.378327777777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45968.378327777777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45968.378327777777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45968.378327777777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45968.378327777777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45968.378327777777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45968.378327777777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45968.378327777777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45968.378327777777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45968.378327777777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45968.378327777777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45968.378327777777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45968.378327777777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45968.378327777777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45968.378327777777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45968.378327777777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45968.378327777777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45968.378327777777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45968.378327777777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45968.378327777777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45968.378327777777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45968.378327777777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45968.378327777777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45968.378327777777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45968.378327777777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45968.378327777777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45968.378327777777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45968.378327777777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45968.378327777777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45968.378327777777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45968.378327777777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45968.378327777777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45968.378327777777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45968.378327777777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45968.378327777777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45968.378327777777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45968.378327777777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45968.378327777777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45968.378327777777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45968.378327777777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45968.378327777777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45968.378327777777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45968.378327777777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45968.378327777777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45968.378327777777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45968.378327777777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45968.378327777777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45968.378327777777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45968.378327777777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45968.378327777777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45968.378327777777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45968.378327777777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45968.378327777777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45968.378327777777</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45968.378327777777</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143.37848981481511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45968.378327777777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45968.378327777777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45968.378327777777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45968.378327777777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45968.378327777777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45968.378327777777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45968.378327777777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45968.378327777777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45968.378327777777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45968.378327777777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45968.378327777777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45968.378327777777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45968.378327777777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45968.378327777777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45968.378327777777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45968.378327777777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45968.378327777777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45968.378327777777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45968.378327777777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45968.378327777777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45968.378327777777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45968.378327777777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45968.378327777777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45968.378327777777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45968.378327777777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45968.378327777777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45968.378327777777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45968.378327777777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45968.378327777777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45968.378327777777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45968.378327777777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45968.378327777777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45968.378327777777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45968.378327777777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45968.378327777777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45968.378327777777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45968.378327777777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45968.378327777777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45968.378327777777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45968.378327777777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45968.378327777777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45968.378327777777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45968.378327777777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45968.378327777777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45968.378327777777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45968.378327777777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45968.378327777777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45968.378327777777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45968.378327777777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45968.378327777777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45968.378327777777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45968.378327777777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45968.378327777777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45968.378327777777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45968.378327777777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45968.378327777777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45968.378327777777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45968.378327777777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45968.378327777777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45968.378327777777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45968.378327777777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45968.378327777777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45968.378327777777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45968.378327777777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45968.378327777777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45968.378327777777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45968.378327777777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45968.378327777777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45968.378327777777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45968.378327777777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45968.378327777777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45968.378327777777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45968.378327777777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45968.378327777777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45968.378327777777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45968.378327777777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45968.378327777777</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45968.378327777777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45968.378327777777</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45968.378327777777</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45968.378327777777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45968.378327777777</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45968.378327777777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45968.378327777777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45968.378327777777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45968.378327777777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45968.378327777777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45968.378327777777</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45968.378327777777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45968.378327777777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45968.378327777777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45968.378327777777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45968.378327777777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45968.378327777777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45968.378327777777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45968.378327777777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45968.378327777777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45968.378327777777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45968.378327777777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45968.378327777777</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45968.378327777777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45968.378327777777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45968.378327777777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45968.378327777777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45968.378327777777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45968.378327777777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45968.378327777777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45968.378327777777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45968.378327777777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45968.378327777777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45968.378327777777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45968.378327777777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45968.378327777777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45968.378327777777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45968.378327777777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45968.378327777777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45968.378327777777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45968.378327777777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45968.378327777777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45968.378327777777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45968.378327777777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45968.378327777777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45968.378327777777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45968.378327777777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45968.378327777777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45968.378327777777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45968.378327777777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45968.378327777777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45968.378327777777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45968.378327777777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45968.378327777777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45968.378327777777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45968.378327777777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45968.378327777777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45968.378327777777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45968.378327777777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45968.378327777777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45968.378327777777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45968.378327777777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45968.378327777777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45968.378327777777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45968.378327777777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45968.378327777777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45968.378327777777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45968.378327777777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45968.378327777777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45968.378327777777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45968.378327777777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45968.378327777777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45968.378327777777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45968.378327777777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45968.378327777777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45968.378327777777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45968.378327777777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45968.378327777777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45968.378327777777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45968.378327777777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45968.378327777777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45968.378327777777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45968.378327777777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45968.378327777777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45968.378327777777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45968.378327777777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45968.378327777777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45968.378327777777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45968.378327777777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45968.378327777777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45968.378327777777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45968.378327777777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45968.378327777777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45968.378327777777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45968.378327777777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45968.378327777777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45968.378327777777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45968.378327777777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45968.378327777777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45968.378327777777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45968.378327777777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45968.378327777777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45968.378327777777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45968.378327777777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45968.378327777777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45968.378327777777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45968.378327777777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45968.378327777777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45968.378327777777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45968.378327777777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45968.378327777777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45968.378327777777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45968.378327777777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45968.378327777777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45968.378327777777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45968.378327777777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45968.378327777777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45968.378327777777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45968.378327777777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45968.378327777777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45968.378327777777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45968.378327777777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45968.378327777777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45968.378327777777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45968.378327777777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45968.378327777777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45968.378327777777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45968.378327777777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45968.378327777777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45968.378327777777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45968.378327777777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45968.378327777777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45968.378327777777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45968.378327777777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45968.378327777777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45968.378327777777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45968.378327777777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45968.378327777777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45968.378327777777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45968.378327777777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45968.378327777777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45968.378327777777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45968.378327777777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45968.378327777777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45968.378327777777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45968.378327777777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45968.378327777777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45968.378327777777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45968.378327777777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45968.378327777777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45968.378327777777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45968.378327777777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45968.378327777777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45968.378327777777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45968.378327777777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45968.378327777777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45968.378327777777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45968.378327777777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45968.378327777777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45968.378327777777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45968.378327777777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45968.378327777777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45968.378327777777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45968.378327777777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45968.378327777777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45968.378327777777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45968.378327777777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45968.378327777777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45968.378327777777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45968.378327777777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45968.378327777777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45968.378327777777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45968.378327777777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45968.378327777777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45968.378327777777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45968.378327777777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45968.378327777777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45968.378327777777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45968.378327777777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45968.378327777777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45968.378327777777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45968.378327777777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45968.378327777777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45968.378327777777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45968.378327777777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45968.378327777777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45968.378327777777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45968.378327777777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45968.378327777777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45968.378327777777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45968.378327777777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45968.378327777777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45968.378327777777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45968.378327777777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45968.378327777777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45968.378327777777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45968.378327777777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45968.378327777777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45968.378327777777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45968.378327777777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45968.378327777777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45968.378327777777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45968.378327777777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45968.378327777777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45968.378327777777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45968.378327777777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45968.378327777777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45968.378327777777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45968.378327777777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45968.378327777777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45968.378327777777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45968.378327777777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45968.378327777777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45968.378327777777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45968.378327777777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45968.378327777777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45968.378327777777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45968.378327777777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45968.378327777777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45968.378327777777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45968.378327777777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45968.378327777777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45968.378327777777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45968.378327777777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45968.378327777777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45968.378327777777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45968.378327777777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45968.378327777777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45968.378327777777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45968.378327777777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45968.378327777777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45968.378327777777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45968.378327777777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45968.378327777777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45968.378327777777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45968.378327777777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45968.378327777777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45968.378327777777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45968.378327777777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45968.378327777777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45968.378327777777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45968.378327777777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45968.378327777777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45968.378327777777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45968.378327777777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45968.378327777777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45968.378327777777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45968.378327777777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45968.378327777777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45968.378327777777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45968.378327777777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45968.378327777777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45968.378327777777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45968.378327777777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45968.378327777777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45968.378327777777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45968.378327777777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45968.378327777777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45968.378327777777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45968.378327777777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45968.378327777777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45968.378327777777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45968.378327777777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45968.378327777777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45968.378327777777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45968.378327777777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45968.378327777777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45968.378327777777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45968.378327777777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45968.378327777777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45968.378327777777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45968.378327777777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45968.378327777777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45968.378327777777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45968.378327777777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45968.378327777777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45968.378327777777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45968.378327777777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45968.378327777777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45968.378327777777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45968.378327777777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45968.378327777777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45968.378327777777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45968.378327777777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45968.378327777777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45968.378327777777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45968.378327777777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45968.378327777777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45968.378327777777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45968.378327777777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45968.378327777777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45968.378327777777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45968.378327777777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45968.378327777777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45968.378327777777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45968.378327777777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45968.378327777777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45968.378327777777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45968.378327777777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45968.378327777777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45968.378327777777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45968.378327777777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45968.378327777777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45968.378327777777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45968.378327777777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45968.378327777777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45968.378327777777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45968.378327777777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45968.378327777777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45968.378327777777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45968.378327777777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45968.378327777777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45968.378327777777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45968.378327777777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45968.378327777777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45968.378327777777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45968.378327777777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45968.378327777777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45968.378327777777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45968.378327777777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45968.378327777777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45968.378327777777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45968.378327777777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45968.378327777777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45968.378327777777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45968.378327777777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45968.378327777777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45968.378327777777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45968.378327777777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45968.378327777777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45968.378327777777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45968.378327777777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45968.378327777777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45968.378327777777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45968.378327777777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45968.378327777777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45968.378327777777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45968.378327777777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45968.378327777777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45968.378327777777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45968.378327777777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45968.378327777777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45968.378327777777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45968.378327777777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45968.378327777777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45968.378327777777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45968.378327777777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45968.378327777777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45968.378327777777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45968.378327777777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45968.378327777777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45968.378327777777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45968.378327777777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45968.378327777777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45968.378327777777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45968.378327777777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45968.378327777777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45968.378327777777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45968.378327777777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45968.378327777777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45968.378327777777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45968.378327777777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45968.378327777777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45968.378327777777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45968.378327777777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45968.378327777777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45968.378327777777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45968.378327777777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45968.378327777777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45968.378327777777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45968.378327777777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45968.378327777777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45968.378327777777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45968.378327777777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45968.378327777777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45968.378327777777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45968.378327777777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45968.378327777777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45968.378327777777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45968.378327777777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45968.378327777777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45968.378327777777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45968.378327777777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45968.378327777777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45968.378327777777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45968.378327777777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45968.378327777777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45968.378327777777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45968.378327777777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45968.378327777777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45968.378327777777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45968.378327777777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45968.378327777777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45968.378327777777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45968.378327777777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45968.378327777777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45968.378327777777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45968.378327777777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45968.378327777777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45968.378327777777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45968.378327777777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45968.378327777777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45968.378327777777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45968.378327777777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45968.378327777777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45968.378327777777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45968.378327777777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45968.378327777777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45968.378327777777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45968.378327777777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45968.378327777777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45968.378327777777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45968.378327777777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45968.378327777777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45968.378327777777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45968.378327777777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45968.378327777777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45968.378327777777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45968.378327777777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45968.378327777777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45968.378327777777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45968.378327777777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45968.378327777777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45968.378327777777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45968.378327777777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45968.378327777777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45968.378327777777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45968.378327777777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45968.378327777777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45968.378327777777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45968.378327777777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45968.378327777777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45968.378327777777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45968.378327777777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45968.378327777777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45968.378327777777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45968.378327777777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45968.378327777777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45968.378327777777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45968.378327777777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45968.378327777777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45968.378327777777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45968.378327777777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45968.378327777777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45968.378327777777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45968.378327777777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45968.378327777777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45968.378327777777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45968.378327777777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45968.378327777777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45968.378327777777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45968.378327777777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45968.378327777777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45968.378327777777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45968.378327777777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45968.378327777777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45968.378327777777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45968.378327777777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45968.378327777777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45968.378327777777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45968.378327777777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45968.378327777777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45968.378327777777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45968.378327777777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45968.378327777777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45968.378327777777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45968.378327777777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45968.378327777777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45968.378327777777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45968.378327777777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45968.378327777777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45968.378327777777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45968.378327777777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45968.378327777777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45968.378327777777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45968.378327777777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45968.378327777777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45968.378327777777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45968.378327777777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45968.378327777777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45968.378327777777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45968.378327777777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45968.378327777777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45968.378327777777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45968.378327777777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45968.378327777777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45968.378327777777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45968.378327777777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45968.378327777777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45968.378327777777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45968.378327777777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45968.378327777777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45968.378327777777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45968.378327777777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45968.378327777777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45968.378327777777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45968.378327777777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45968.378327777777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45968.378327777777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45968.378327777777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45968.378327777777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45968.378327777777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45968.378327777777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45968.378327777777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45968.378327777777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45968.378327777777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45968.378327777777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45968.378327777777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45968.378327777777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45968.378327777777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45968.378327777777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45968.378327777777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45968.378327777777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45968.378327777777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45968.378327777777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45968.378327777777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45968.378327777777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45968.378327777777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45968.378327777777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45968.378327777777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45968.378327777777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45968.378327777777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45968.378327777777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45968.378327777777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45968.378327777777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45968.378327777777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45968.378327777777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45968.378327777777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45968.378327777777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45968.378327777777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45968.378327777777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45968.378327777777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45968.378327777777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45968.378327777777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45968.378327777777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45968.378327777777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45968.378327777777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45968.378327777777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45968.378327777777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45968.378327777777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45968.378327777777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45968.378327777777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45968.378327777777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45968.378327777777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45968.378327777777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45968.378327777777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45968.378327777777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45968.378327777777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45968.378327777777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45968.378327777777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45968.378327777777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45968.378327777777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45968.378327777777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45968.378327777777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45968.378327777777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45968.378327777777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45968.378327777777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45968.378327777777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45968.378327777777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45968.378327777777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45968.378327777777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45968.378327777777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45968.378327777777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45968.378327777777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45968.378327777777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45968.378327777777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45968.378327777777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45968.378327777777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45968.378327777777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45968.378327777777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45968.378327777777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45968.378327777777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45968.378327777777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45968.378327777777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45968.378327777777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45968.378327777777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45968.378327777777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45968.378327777777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45968.378327777777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45968.378327777777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45968.378327777777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45968.378327777777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45968.378327777777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45968.378327777777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45968.378327777777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45968.378327777777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45968.378327777777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45968.378327777777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45968.378327777777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45968.378327777777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45968.378327777777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45968.378327777777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45968.378327777777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45968.378327777777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45968.378327777777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45968.378327777777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45968.378327777777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45968.378327777777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45968.378327777777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45968.378327777777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45968.378327777777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45968.378327777777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45968.378327777777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45968.378327777777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45968.378327777777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45968.378327777777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45968.378327777777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45968.378327777777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45968.378327777777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45968.378327777777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45968.378327777777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45968.378327777777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45968.378327777777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45968.378327777777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45968.378327777777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45968.378327777777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45968.378327777777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45968.378327777777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45968.378327777777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45968.378327777777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45968.378327777777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45968.378327777777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45968.378327777777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45968.378327777777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45968.378327777777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45968.378327777777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45968.378327777777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45968.378327777777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45968.378327777777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45968.378327777777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45968.378327777777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45968.378327777777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45968.378327777777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45968.378327777777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45968.378327777777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45968.378327777777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45968.378327777777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45968.378327777777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45968.378327777777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45968.378327777777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45968.378327777777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45968.378327777777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45968.378327777777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45968.378327777777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45968.378327777777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45968.378327777777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45968.378327777777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45968.378327777777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45968.378327777777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45968.378327777777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45968.378327777777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45968.378327777777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45968.378327777777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45968.378327777777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45968.378327777777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45968.378327777777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45968.378327777777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45968.378327777777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45968.378327777777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45968.378327777777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45968.378327777777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45968.378327777777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45968.378327777777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45968.378327777777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45968.378327777777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45968.378327777777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45968.378327777777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45968.378327777777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45968.378327777777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45968.378327777777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45968.378327777777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45968.378327777777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45968.378327777777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45968.378327777777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45968.378327777777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45968.378327777777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45968.378327777777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45968.378327777777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45968.378327777777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45968.378327777777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45968.378327777777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45968.378327777777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45968.378327777777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45968.378327777777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45968.378327777777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45968.378327777777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45968.378327777777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45968.378327777777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45968.378327777777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45968.378327777777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45968.378327777777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45968.378327777777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45968.378327777777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45968.378327777777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45968.378327777777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45968.378327777777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45968.378327777777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45968.378327777777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45968.378327777777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45968.378327777777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45968.378327777777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45968.378327777777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45968.378327777777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45968.378327777777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45968.378327777777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45968.378327777777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45968.378327777777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45968.378327777777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45968.378327777777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45968.378327777777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45968.378327777777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45968.378327777777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45968.378327777777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45968.378327777777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45968.378327777777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45968.378327777777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45968.378327777777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45968.378327777777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45968.378327777777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45968.378327777777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45968.378327777777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45968.378327777777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45968.378327777777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45968.378327777777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45968.378327777777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45968.378327777777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45968.378327777777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45968.378327777777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45968.378327777777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45968.378327777777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45968.378327777777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45968.378327777777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45968.378327777777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45968.378327777777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45968.378327777777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45968.378327777777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45968.378327777777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45968.378327777777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45968.378327777777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45968.378327777777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45968.378327777777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45968.378327777777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45968.378327777777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45968.378327777777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45968.378327777777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45968.378327777777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45968.378327777777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45968.378327777777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45968.378327777777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45968.378327777777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45968.378327777777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45968.378327777777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45968.378327777777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45968.378327777777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45968.378327777777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45968.378327777777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45968.378327777777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45968.378327777777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45968.378327777777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45968.378327777777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45968.378327777777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45968.378327777777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45968.378327777777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45968.378327777777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45968.378327777777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45968.378327777777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45968.378327777777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45968.378327777777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45968.378327777777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45968.378327777777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45968.378327777777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45968.378327777777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45968.378327777777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45968.378327777777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45968.378327777777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45968.378327777777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45968.378327777777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45968.378327777777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45968.378327777777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45968.378327777777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45968.378327777777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45968.378327777777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45968.378327777777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45968.378327777777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45968.378327777777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45968.378327777777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45968.378327777777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45968.378327777777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45968.378327777777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45968.378327777777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45968.378327777777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45968.378327777777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45968.378327777777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45968.378327777777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45968.378327777777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45968.378327777777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45968.378327777777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45968.378327777777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45968.378327777777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45968.378327777777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45968.378327777777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45968.378327777777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45968.378327777777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45968.378327777777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45968.378327777777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45968.378327777777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45968.378327777777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45968.378327777777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45968.378327777777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45968.378327777777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45968.378327777777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45968.378327777777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45968.378327777777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45968.378327777777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45968.378327777777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45968.378327777777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45968.378327777777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45968.378327777777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45968.378327777777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45968.378327777777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45968.378327777777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45968.378327777777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45968.378327777777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45968.378327777777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45968.378327777777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45968.378327777777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45968.378327777777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45968.378327777777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45968.378327777777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45968.378327777777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45968.378327777777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45968.378327777777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45968.378327777777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45968.378327777777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45968.378327777777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45968.378327777777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45968.378327777777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45968.378327777777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45968.378327777777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45968.378327777777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45968.378327777777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45968.378327777777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45968.378327777777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45968.378327777777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45968.378327777777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45968.378327777777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45968.378327777777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45968.378327777777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45968.378327777777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45968.378327777777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45968.378327777777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45968.378327777777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45968.378327777777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45968.378327777777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45968.378327777777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45968.378327777777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45968.378327777777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45968.378327777777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45968.378327777777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45968.378327777777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45968.378327777777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45968.378327777777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45968.378327777777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45968.378327777777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45968.378327777777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45968.378327777777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45968.378327777777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45968.378327777777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45968.378327777777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45968.378327777777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45968.378327777777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45968.378327777777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45968.378327777777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45968.378327777777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45968.378327777777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45968.378327777777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45968.378327777777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45968.378327777777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45968.378327777777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45968.378327777777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45968.378327777777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45968.378327777777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45968.378327777777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45968.378327777777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45968.378327777777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45968.378327777777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45968.378327777777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45968.378327777777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45968.378327777777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45968.378327777777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45968.378327777777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45968.378327777777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45968.378327777777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45968.378327777777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45968.378327777777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45968.378327777777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45968.378327777777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45968.378327777777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45968.378327777777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45968.378327777777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45968.378327777777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45968.378327777777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45968.378327777777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45968.378327777777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45968.378327777777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45968.378327777777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45968.378327777777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45968.378327777777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45968.378327777777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45968.378327777777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45968.378327777777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45968.378327777777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45968.378327777777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45968.378327777777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45968.378327777777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45968.378327777777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45968.378327777777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45968.378327777777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45968.378327777777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45968.378327777777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45968.378327777777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45968.378327777777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45968.378327777777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45968.378327777777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45968.378327777777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45968.378327777777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45968.378327777777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45968.378327777777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45968.378327777777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45968.378327777777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45968.378327777777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45968.378327777777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45968.378327777777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45968.378327777777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45968.378327777777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45968.378327777777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45968.378327777777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45968.378327777777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45968.378327777777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45968.378327777777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45968.378327777777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45968.378327777777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45968.378327777777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45968.378327777777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45968.378327777777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45968.378327777777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45968.378327777777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45968.378327777777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45968.378327777777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45968.378327777777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45968.378327777777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45968.378327777777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45968.378327777777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45968.378327777777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45968.378327777777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45968.378327777777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45968.378327777777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45968.378327777777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45968.378327777777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45968.378327777777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45968.378327777777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45968.378327777777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45968.378327777777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45968.378327777777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45968.378327777777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45968.378327777777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45968.378327777777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45968.378327777777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45968.378327777777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45968.378327777777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45968.378327777777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45968.378327777777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45968.378327777777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45968.378327777777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45968.378327777777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45968.378327777777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45968.378327777777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45968.378327777777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45968.378327777777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45968.378327777777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45968.378327777777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45968.378327777777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45968.378327777777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45968.378327777777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45968.378327777777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45968.378327777777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45968.378327777777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45968.378327777777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45968.378327777777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45968.378327777777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45968.378327777777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45968.378327777777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45968.378327777777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45968.378327777777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45968.378327777777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45968.378327777777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45968.378327777777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45968.378327777777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45968.378327777777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45968.378327777777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45968.378327777777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45968.378327777777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45968.378327777777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45968.378327777777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45968.378327777777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45968.378327777777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45968.378327777777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45968.378327777777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45968.378327777777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45968.378327777777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45968.378327777777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45968.378327777777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45968.378327777777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45968.378327777777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45968.378327777777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45968.378327777777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45968.378327777777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45968.378327777777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45968.378327777777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45968.378327777777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45968.378327777777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45968.378327777777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45968.378327777777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45968.378327777777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45968.378327777777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45968.378327777777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45968.378327777777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45968.378327777777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45968.378327777777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45968.378327777777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45968.378327777777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45968.378327777777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45968.378327777777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45968.378327777777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45968.378327777777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45968.378327777777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45968.378327777777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45968.378327777777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45968.378327777777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45968.378327777777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45968.378327777777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45968.378327777777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45968.378327777777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45968.378327777777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45968.378327777777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45968.378327777777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45968.378327777777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45968.378327777777</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45968.378327777777</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45968.378327777777</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45968.378327777777</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45968.378327777777</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45968.378327777777</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45968.378327777777</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45968.378327777777</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45968.378327777777</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45968.378327777777</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45968.378327777777</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45968.378327777777</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45968.378327777777</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45968.378327777777</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45968.378327777777</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264.89761018518038</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45968.378327777777</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45968.378327777777</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45968.378327777777</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45968.378327777777</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45968.378327777777</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45968.378327777777</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45968.378327777777</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45968.378327777777</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45968.378327777777</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45968.378327777777</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45968.378327777777</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45968.378327777777</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45968.378327777777</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45968.378327777777</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45968.378327777777</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45968.378327662038</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45968.378327662038</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45968.378327662038</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45968.378327662038</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45968.378327662038</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45968.378327662038</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45968.378327662038</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45968.378327662038</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45968.378327662038</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45968.378327662038</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45968.378327662038</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45968.378327662038</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45968.378327662038</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45968.378327662038</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45968.378327662038</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45968.378327662038</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45968.378327662038</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45968.378327662038</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45968.378327662038</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45968.378327662038</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45968.378327662038</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45968.378327662038</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45968.378327662038</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45968.378327662038</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45968.378327662038</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45968.378327662038</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45968.378327662038</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45968.378327662038</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45968.378327662038</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45968.378327662038</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45968.378327662038</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45968.378327662038</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45968.378327662038</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45968.378327662038</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45968.378327662038</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45968.378327662038</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45968.378327662038</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45968.378327662038</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45968.378327662038</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45968.378327662038</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45968.378327662038</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45968.378327662038</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45968.378327662038</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45968.378327662038</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45968.378327662038</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45968.378327662038</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45968.378327662038</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45968.378327662038</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45968.378327662038</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45968.378327662038</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45968.378327662038</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45968.378327662038</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45968.378327662038</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45968.378327662038</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45968.378327662038</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45968.378327662038</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45968.378327662038</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45968.378327662038</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45968.378327662038</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45968.378327662038</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45968.378327662038</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45968.378327662038</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45968.378327662038</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45968.378327662038</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45968.378327662038</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45968.378327662038</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45968.378327662038</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45968.378327662038</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45968.378327662038</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45968.378327662038</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45968.378327662038</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45968.378327662038</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45968.378327662038</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45968.378327662038</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45968.378327662038</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45968.378327662038</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45968.378327662038</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45968.378327662038</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45968.378327662038</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45968.378327662038</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45968.378327662038</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45968.378327662038</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45968.378327662038</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45968.378327662038</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45968.378327662038</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45968.378327662038</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45968.378327662038</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45968.378327662038</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45968.378327662038</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45968.378327662038</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45968.378327662038</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45968.378327662038</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45968.378327662038</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45968.378327662038</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45968.378327662038</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45968.378327662038</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B14" sqref="B14"/>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76.546267592588265</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42.18945046295994</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19.717216666664171</v>
      </c>
      <c r="H4" s="132">
        <v>45948.661111111112</v>
      </c>
      <c r="I4" s="131" t="str">
        <f>IFERROR(VLOOKUP(D4,DB!A:F,6,0),"")</f>
        <v>SCECO</v>
      </c>
      <c r="J4" s="131" t="str">
        <f>IFERROR(VLOOKUP(D4,DB!A:G,7,0),"")</f>
        <v>Dead</v>
      </c>
      <c r="K4" s="131" t="s">
        <v>39114</v>
      </c>
      <c r="L4" s="131" t="str">
        <f>IFERROR(VLOOKUP(D4,DB!A:I,9,0),"")</f>
        <v>Latis</v>
      </c>
    </row>
    <row r="5" spans="1:13" ht="35.25" customHeight="1">
      <c r="A5" s="131" t="s">
        <v>39115</v>
      </c>
      <c r="B5" s="131" t="str">
        <f>IFERROR(VLOOKUP(D5,DB!A:K,11,0),"")</f>
        <v>R5</v>
      </c>
      <c r="C5" s="131">
        <v>1</v>
      </c>
      <c r="D5" s="131" t="s">
        <v>32330</v>
      </c>
      <c r="E5" s="131" t="s">
        <v>39116</v>
      </c>
      <c r="F5" s="132">
        <v>45967.840555555558</v>
      </c>
      <c r="G5" s="133">
        <f ca="1">IFERROR(NOW()-F5,"")</f>
        <v>0.53777222221833654</v>
      </c>
      <c r="H5" s="132">
        <v>45967.805902777778</v>
      </c>
      <c r="I5" s="131" t="str">
        <f>IFERROR(VLOOKUP(D5,DB!A:F,6,0),"")</f>
        <v>SCECO</v>
      </c>
      <c r="J5" s="131" t="str">
        <f>IFERROR(VLOOKUP(D5,DB!A:G,7,0),"")</f>
        <v>Dead</v>
      </c>
      <c r="K5" s="37" t="s">
        <v>39117</v>
      </c>
      <c r="L5" s="131" t="str">
        <f>IFERROR(VLOOKUP(D5,DB!A:I,9,0),"")</f>
        <v>Latis</v>
      </c>
    </row>
    <row r="6" spans="1:13" ht="15">
      <c r="A6" s="131"/>
      <c r="B6" s="131" t="str">
        <f>IFERROR(VLOOKUP(D6,DB!A:K,11,0),"")</f>
        <v/>
      </c>
      <c r="C6" s="131"/>
      <c r="D6" s="131"/>
      <c r="E6" s="131"/>
      <c r="F6" s="131"/>
      <c r="G6" s="131">
        <f ca="1">IFERROR(NOW()-F6,"")</f>
        <v>45968.378327777777</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45968.378327777777</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45968.378327777777</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45968.378327777777</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45968.378327777777</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45968.378327777777</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45968.378327777777</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45968.378327777777</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45968.378327777777</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45968.378327777777</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45968.378327777777</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45968.378327777777</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45968.378327777777</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45968.378327777777</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45968.378327777777</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45968.378327777777</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45968.378327777777</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45968.378327777777</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45968.378327777777</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45968.378327777777</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45968.378327777777</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45968.378327777777</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45968.378327777777</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45968.378327777777</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45968.378327777777</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45968.378327777777</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45968.378327777777</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45968.378327777777</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45968.378327777777</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45968.378327777777</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45968.378327777777</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45968.378327777777</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45968.378327777777</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45968.378327777777</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45968.378327777777</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45968.378327777777</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45968.378327777777</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45968.378327777777</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45968.378327777777</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45968.378327777777</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45968.378327777777</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45968.378327777777</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45968.378327777777</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45968.378327777777</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45968.378327777777</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45968.378327777777</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45968.378327777777</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45968.378327777777</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45968.378327777777</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45968.378327777777</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45968.378327777777</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45968.378327777777</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45968.378327777777</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45968.378327777777</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45968.378327777777</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45968.378327777777</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45968.378327777777</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45968.378327777777</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45968.378327777777</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45968.378327777777</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45968.378327777777</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45968.378327777777</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45968.378327777777</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45968.378327777777</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45968.378327777777</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45968.378327777777</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45968.378327777777</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45968.378327777777</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45968.378327777777</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45968.378327777777</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45968.378327777777</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45968.378327777777</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45968.378327777777</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45968.378327777777</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45968.378327777777</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45968.378327777777</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45968.378327777777</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45968.378327777777</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45968.378327777777</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45968.378327777777</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45968.378327777777</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45968.378327777777</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45968.378327777777</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45968.378327777777</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45968.378327777777</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45968.378327777777</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45968.378327777777</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45968.378327777777</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45968.378327777777</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45968.378327777777</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45968.378327777777</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45968.378327777777</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45968.378327777777</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45968.378327777777</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45968.378327777777</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45968.378327777777</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45968.378327777777</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45968.378327777777</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45968.378327777777</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45968.378327777777</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45968.378327777777</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45968.378327777777</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45968.378327777777</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45968.378327777777</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45968.378327777777</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45968.378327777777</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45968.378327777777</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45968.378327777777</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45968.378327777777</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45968.378327777777</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45968.378327777777</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45968.378327777777</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45968.378327777777</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45968.378327777777</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45968.378327777777</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45968.378327777777</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45968.378327777777</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45968.378327777777</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45968.378327777777</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45968.378327777777</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45968.378327777777</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45968.378327777777</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45968.378327777777</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45968.378327777777</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45968.378327777777</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45968.378327777777</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45968.378327777777</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45968.378327777777</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45968.378327777777</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45968.378327777777</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45968.378327777777</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45968.378327777777</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45968.378327777777</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45968.378327777777</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45968.378327777777</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45968.378327777777</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45968.378327777777</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45968.378327777777</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45968.378327777777</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45968.378327777777</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45968.378327777777</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45968.378327777777</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45968.378327777777</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45968.378327777777</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45968.378327777777</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45968.378327777777</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45968.378327777777</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45968.378327777777</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45968.378327777777</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45968.378327777777</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45968.378327777777</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45968.378327777777</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45968.378327777777</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45968.378327777777</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45968.378327777777</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45968.378327777777</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45968.378327777777</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45968.378327777777</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45968.378327777777</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45968.378327777777</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45968.378327777777</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45968.378327777777</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45968.378327777777</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45968.378327777777</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45968.378327777777</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45968.378327777777</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45968.378327777777</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45968.378327777777</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45968.378327777777</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45968.378327777777</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45968.378327777777</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45968.378327777777</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45968.378327777777</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45968.378327777777</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45968.378327777777</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45968.378327777777</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45968.378327777777</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45968.378327777777</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45968.378327777777</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45968.378327777777</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45968.378327777777</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45968.378327777777</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45968.378327777777</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45968.378327777777</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45968.378327777777</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45968.378327777777</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45968.378327777777</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45968.378327777777</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45968.378327777777</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45968.378327777777</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45968.378327777777</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45968.378327777777</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45968.378327777777</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45968.378327777777</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45968.378327777777</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45968.378327777777</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45968.378327777777</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45968.378327777777</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45968.378327777777</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45968.378327777777</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45968.378327777777</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45968.378327777777</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45968.378327777777</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45968.378327777777</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45968.378327777777</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45968.378327777777</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45968.378327777777</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45968.378327777777</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45968.378327777777</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45968.378327777777</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45968.378327777777</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45968.378327777777</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45968.378327777777</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45968.378327777777</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45968.378327777777</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45968.378327777777</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45968.378327777777</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45968.378327777777</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45968.378327777777</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45968.378327777777</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45968.378327777777</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45968.378327777777</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45968.378327777777</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45968.378327777777</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45968.378327777777</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45968.378327777777</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45968.378327777777</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45968.378327777777</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45968.378327777777</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45968.378327777777</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45968.378327777777</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45968.378327777777</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45968.378327777777</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45968.378327777777</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45968.378327777777</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45968.378327777777</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45968.378327777777</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45968.378327777777</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45968.378327777777</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45968.378327777777</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45968.378327777777</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45968.378327777777</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45968.378327777777</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45968.378327777777</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45968.378327777777</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45968.378327777777</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45968.378327777777</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45968.378327777777</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45968.378327777777</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45968.378327777777</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45968.378327777777</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45968.378327777777</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45968.378327777777</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45968.378327777777</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45968.378327777777</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45968.378327777777</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45968.378327777777</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45968.378327777777</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45968.378327777777</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45968.378327777777</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45968.378327777777</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45968.378327777777</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45968.378327777777</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45968.378327777777</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45968.378327777777</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45968.378327777777</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45968.378327777777</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45968.378327777777</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45968.378327777777</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45968.378327777777</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45968.378327777777</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45968.378327777777</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45968.378327777777</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45968.378327777777</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45968.378327777777</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45968.378327777777</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45968.378327777777</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45968.378327777777</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45968.378327777777</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45968.378327777777</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45968.378327777777</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45968.378327777777</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37390</v>
      </c>
      <c r="E2" s="61" t="s">
        <v>39021</v>
      </c>
      <c r="F2" s="145">
        <v>45968.338761574072</v>
      </c>
      <c r="G2" s="146">
        <f ca="1">IFERROR(NOW()-F2,"-")</f>
        <v>3.9566087965795305E-2</v>
      </c>
      <c r="H2" s="147">
        <v>45968.332962962966</v>
      </c>
      <c r="I2" s="86" t="str">
        <f>IFERROR(VLOOKUP(D2,DB!A:F,6,0),"")</f>
        <v>Generator-SG</v>
      </c>
      <c r="J2" s="61" t="str">
        <f>IFERROR(VLOOKUP(D2,DB!A:G,7,0),"")</f>
        <v>Vandalized</v>
      </c>
      <c r="K2" s="148" t="s">
        <v>39119</v>
      </c>
      <c r="L2" s="149" t="str">
        <f>IFERROR(VLOOKUP(D2,DB!A:I,9,0),"")</f>
        <v>Latis</v>
      </c>
    </row>
    <row r="3" spans="1:12" ht="31.5" customHeight="1">
      <c r="A3" s="86"/>
      <c r="B3" s="61" t="str">
        <f>IFERROR(VLOOKUP(D3,DB!A:K,11,0),"")</f>
        <v>R6</v>
      </c>
      <c r="C3" s="61"/>
      <c r="D3" s="61" t="s">
        <v>34041</v>
      </c>
      <c r="E3" s="61"/>
      <c r="F3" s="145"/>
      <c r="G3" s="146">
        <f ca="1">IFERROR(NOW()-F3,"-")</f>
        <v>45968.378327662038</v>
      </c>
      <c r="H3" s="147"/>
      <c r="I3" s="86" t="str">
        <f>IFERROR(VLOOKUP(D3,DB!A:F,6,0),"")</f>
        <v>SCECO</v>
      </c>
      <c r="J3" s="61" t="str">
        <f>IFERROR(VLOOKUP(D3,DB!A:G,7,0),"")</f>
        <v>Vandalized</v>
      </c>
      <c r="K3" s="148"/>
      <c r="L3" s="149" t="str">
        <f>IFERROR(VLOOKUP(D3,DB!A:I,9,0),"")</f>
        <v>Latis</v>
      </c>
    </row>
    <row r="4" spans="1:12" ht="31.5" customHeight="1">
      <c r="A4" s="86"/>
      <c r="B4" s="61" t="str">
        <f>IFERROR(VLOOKUP(D4,DB!A:K,11,0),"")</f>
        <v/>
      </c>
      <c r="C4" s="61"/>
      <c r="D4" s="61"/>
      <c r="E4" s="61"/>
      <c r="F4" s="145"/>
      <c r="G4" s="146">
        <f ca="1">IFERROR(NOW()-F4,"-")</f>
        <v>45968.378327777777</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45968.378327777777</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45968.378327777777</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45968.378327777777</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45968.378327777777</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45968.378327777777</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45968.378327777777</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45968.378327777777</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45968.378327777777</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45968.378327777777</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45968.378327777777</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45968.378327777777</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45968.378327777777</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45968.378327777777</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45968.378327777777</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45968.378327777777</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45968.378327777777</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45968.378327777777</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45968.378327777777</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45968.378327777777</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45968.378327777777</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45968.378327777777</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45968.378327777777</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2025-11-07T06:04:49Z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