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00" documentId="120_S{2AC9BD13-BADA-5192-A53E-5A8FF88502F6}" xr6:coauthVersionLast="47" xr6:coauthVersionMax="47" xr10:uidLastSave="{3F34656B-8DC1-4853-BFBF-38548ECBCDE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9" l="1"/>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5" i="9"/>
  <c r="G5" i="9"/>
  <c r="I5" i="9"/>
  <c r="J5" i="9"/>
  <c r="L5" i="9"/>
  <c r="B6" i="9"/>
  <c r="G6" i="9"/>
  <c r="I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<sst xmlns="http://schemas.openxmlformats.org/spreadsheetml/2006/main" count="180287" uniqueCount="39128">
  <si>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</si>
  <si>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</si>
  <si>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</si>
  <si>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</si>
  <si>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</si>
  <si>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</si>
  <si>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</si>
  <si>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</si>
  <si>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</si>
  <si>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</si>
  <si>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</si>
  <si>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</si>
  <si>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</si>
  <si>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</si>
  <si>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</si>
  <si>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</si>
  <si>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</si>
  <si>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</si>
  <si>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</si>
  <si>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</si>
  <si>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</si>
  <si>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</si>
  <si>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</si>
  <si>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</si>
  <si>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</si>
  <si>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</si>
  <si>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</si>
  <si>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</si>
  <si>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</si>
  <si>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</si>
  <si>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</si>
  <si>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</si>
  <si>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</si>
  <si>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</si>
  <si>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</si>
  <si>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</si>
  <si>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</si>
  <si>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</si>
  <si>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</si>
  <si>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</si>
  <si>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</si>
  <si>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</si>
  <si>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</si>
  <si>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</si>
  <si>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</si>
  <si>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</si>
  <si>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</si>
  <si>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</si>
  <si>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</si>
  <si>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</si>
  <si>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</si>
  <si>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</si>
  <si>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</si>
  <si>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</si>
  <si>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</si>
  <si>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</si>
  <si>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</si>
  <si>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</si>
  <si>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</si>
  <si>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</si>
  <si>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</si>
  <si>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</si>
  <si>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</si>
  <si>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</si>
  <si>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</si>
  <si>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</si>
  <si>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</si>
  <si>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</si>
  <si>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</si>
  <si>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</si>
  <si>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</si>
  <si>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</si>
  <si>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</si>
  <si>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</si>
  <si>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</si>
  <si>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</si>
  <si>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</si>
  <si>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</si>
  <si>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</si>
  <si>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</si>
  <si>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</si>
  <si>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</si>
  <si>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</si>
  <si>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</si>
  <si>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</si>
  <si>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</si>
  <si>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</si>
  <si>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</si>
  <si>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</si>
  <si>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</si>
  <si>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</si>
  <si>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</si>
  <si>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</si>
  <si>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</si>
  <si>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</si>
  <si>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</si>
  <si>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</si>
  <si>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</si>
  <si>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</si>
  <si>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</si>
  <si>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</si>
  <si>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</si>
  <si>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</si>
  <si>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</si>
  <si>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</si>
  <si>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</si>
  <si>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</si>
  <si>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</si>
  <si>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</si>
  <si>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</si>
  <si>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</si>
  <si>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</si>
  <si>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</si>
  <si>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</si>
  <si>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</si>
  <si>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</si>
  <si>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</si>
  <si>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</si>
  <si>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</si>
  <si>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</si>
  <si>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</si>
  <si>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</si>
  <si>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</si>
  <si>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</si>
  <si>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</si>
  <si>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</si>
  <si>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</si>
  <si>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</si>
  <si>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</si>
  <si>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</si>
  <si>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</si>
  <si>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</si>
  <si>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</si>
  <si>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</si>
  <si>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</si>
  <si>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</si>
  <si>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</si>
  <si>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</si>
  <si>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</si>
  <si>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</si>
  <si>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</si>
  <si>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</si>
  <si>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</si>
  <si>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</si>
  <si>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</si>
  <si>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</si>
  <si>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</si>
  <si>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</si>
  <si>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</si>
  <si>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</si>
  <si>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</si>
  <si>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</si>
  <si>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</si>
  <si>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</si>
  <si>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</si>
  <si>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</si>
  <si>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</si>
  <si>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</si>
  <si>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</si>
  <si>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</si>
  <si>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</si>
  <si>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</si>
  <si>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</si>
  <si>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</si>
  <si>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</si>
  <si>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</si>
  <si>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</si>
  <si>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</si>
  <si>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</si>
  <si>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</si>
  <si>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</si>
  <si>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</si>
  <si>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</si>
  <si>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</si>
  <si>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</si>
  <si>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</si>
  <si>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</si>
  <si>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</si>
  <si>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</si>
  <si>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</si>
  <si>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</si>
  <si>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</si>
  <si>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</si>
  <si>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</si>
  <si>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</si>
  <si>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</si>
  <si>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</si>
  <si>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</si>
  <si>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</si>
  <si>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</si>
  <si>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</si>
  <si>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</si>
  <si>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</si>
  <si>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</si>
  <si>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</si>
  <si>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</si>
  <si>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</si>
  <si>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</si>
  <si>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</si>
  <si>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</si>
  <si>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</si>
  <si>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</si>
  <si>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</si>
  <si>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</si>
  <si>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</si>
  <si>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</si>
  <si>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</si>
  <si>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</si>
  <si>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</si>
  <si>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</si>
  <si>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</si>
  <si>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</si>
  <si>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</si>
  <si>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</si>
  <si>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</si>
  <si>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</si>
  <si>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</si>
  <si>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</si>
  <si>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</si>
  <si>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</si>
  <si>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</si>
  <si>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</si>
  <si>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</si>
  <si>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</si>
  <si>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</si>
  <si>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</si>
  <si>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</si>
  <si>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</si>
  <si>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</si>
  <si>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</si>
  <si>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</si>
  <si>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</si>
  <si>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</si>
  <si>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</si>
  <si>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</si>
  <si>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</si>
  <si>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</si>
  <si>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</si>
  <si>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</si>
  <si>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</si>
  <si>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</si>
  <si>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</si>
  <si>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</si>
  <si>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</si>
  <si>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</si>
  <si>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</si>
  <si>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</si>
  <si>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</si>
  <si>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</si>
  <si>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</si>
  <si>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</si>
  <si>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</si>
  <si>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</si>
  <si>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</si>
  <si>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</si>
  <si>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</si>
  <si>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</si>
  <si>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</si>
  <si>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</si>
  <si>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</si>
  <si>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</si>
  <si>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</si>
  <si>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</si>
  <si>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</si>
  <si>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</si>
  <si>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</si>
  <si>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</si>
  <si>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</si>
  <si>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</si>
  <si>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</si>
  <si>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</si>
  <si>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</si>
  <si>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</si>
  <si>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</si>
  <si>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</si>
  <si>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</si>
  <si>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</si>
  <si>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</si>
  <si>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</si>
  <si>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</si>
  <si>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</si>
  <si>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</si>
  <si>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</si>
  <si>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</si>
  <si>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</si>
  <si>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</si>
  <si>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</si>
  <si>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</si>
  <si>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</si>
  <si>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</si>
  <si>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</si>
  <si>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</si>
  <si>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</si>
  <si>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</si>
  <si>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</si>
  <si>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</si>
  <si>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</si>
  <si>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</si>
  <si>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</si>
  <si>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</si>
  <si>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</si>
  <si>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</si>
  <si>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</si>
  <si>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</si>
  <si>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</si>
  <si>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</si>
  <si>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</si>
  <si>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</si>
  <si>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</si>
  <si>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</si>
  <si>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</si>
  <si>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</si>
  <si>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</si>
  <si>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</si>
  <si>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</si>
  <si>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</si>
  <si>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</si>
  <si>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</si>
  <si>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</si>
  <si>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</si>
  <si>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</si>
  <si>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</si>
  <si>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</si>
  <si>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</si>
  <si>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</si>
  <si>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</si>
  <si>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</si>
  <si>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</si>
  <si>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</si>
  <si>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</si>
  <si>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</si>
  <si>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</si>
  <si>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</si>
  <si>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</si>
  <si>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</si>
  <si>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</si>
  <si>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</si>
  <si>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</si>
  <si>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</si>
  <si>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</si>
  <si>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</si>
  <si>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</si>
  <si>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</si>
  <si>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</si>
  <si>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</si>
  <si>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</si>
  <si>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</si>
  <si>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</si>
  <si>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</si>
  <si>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</si>
  <si>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</si>
  <si>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</si>
  <si>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</si>
  <si>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</si>
  <si>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</si>
  <si>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</si>
  <si>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</si>
  <si>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</si>
  <si>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</si>
  <si>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</si>
  <si>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</si>
  <si>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</si>
  <si>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</si>
  <si>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</si>
  <si>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</si>
  <si>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</si>
  <si>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</si>
  <si>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</si>
  <si>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</si>
  <si>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</si>
  <si>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</si>
  <si>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</si>
  <si>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</si>
  <si>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</si>
  <si>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</si>
  <si>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</si>
  <si>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</si>
  <si>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</si>
  <si>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</si>
  <si>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</si>
  <si>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</si>
  <si>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</si>
  <si>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</si>
  <si>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</si>
  <si>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</si>
  <si>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</si>
  <si>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</si>
  <si>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</si>
  <si>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</si>
  <si>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</si>
  <si>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</si>
  <si>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</si>
  <si>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</si>
  <si>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</si>
  <si>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</si>
  <si>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</si>
  <si>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</si>
  <si>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</si>
  <si>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</si>
  <si>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</si>
  <si>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</si>
  <si>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</si>
  <si>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</si>
  <si>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</si>
  <si>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</si>
  <si>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</si>
  <si>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</si>
  <si>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</si>
  <si>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</si>
  <si>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</si>
  <si>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</si>
  <si>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</si>
  <si>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</si>
  <si>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</si>
  <si>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</si>
  <si>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</si>
  <si>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</si>
  <si>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</si>
  <si>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</si>
  <si>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</si>
  <si>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</si>
  <si>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</si>
  <si>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</si>
  <si>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</si>
  <si>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</si>
  <si>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</si>
  <si>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</si>
  <si>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</si>
  <si>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</si>
  <si>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</si>
  <si>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</si>
  <si>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</si>
  <si>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</si>
  <si>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</si>
  <si>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</si>
  <si>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</si>
  <si>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</si>
  <si>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</si>
  <si>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</si>
  <si>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</si>
  <si>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</si>
  <si>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</si>
  <si>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</si>
  <si>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</si>
  <si>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</si>
  <si>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</si>
  <si>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</si>
  <si>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</si>
  <si>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</si>
  <si>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</si>
  <si>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</si>
  <si>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</si>
  <si>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</si>
  <si>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</si>
  <si>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</si>
  <si>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</si>
  <si>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</si>
  <si>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</si>
  <si>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</si>
  <si>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</si>
  <si>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</si>
  <si>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</si>
  <si>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</si>
  <si>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</si>
  <si>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</si>
  <si>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</si>
  <si>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</si>
  <si>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</si>
  <si>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</si>
  <si>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</si>
  <si>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</si>
  <si>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</si>
  <si>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</si>
  <si>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</si>
  <si>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</si>
  <si>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</si>
  <si>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</si>
  <si>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</si>
  <si>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</si>
  <si>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</si>
  <si>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</si>
  <si>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</si>
  <si>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</si>
  <si>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</si>
  <si>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</si>
  <si>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</si>
  <si>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</si>
  <si>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</si>
  <si>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</si>
  <si>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</si>
  <si>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</si>
  <si>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</si>
  <si>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</si>
  <si>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</si>
  <si>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</si>
  <si>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</si>
  <si>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</si>
  <si>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</si>
  <si>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</si>
  <si>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</si>
  <si>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</si>
  <si>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</si>
  <si>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</si>
  <si>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</si>
  <si>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</si>
  <si>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</si>
  <si>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</si>
  <si>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</si>
  <si>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</si>
  <si>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</si>
  <si>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</si>
  <si>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</si>
  <si>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</si>
  <si>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</si>
  <si>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</si>
  <si>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</si>
  <si>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</si>
  <si>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</si>
  <si>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</si>
  <si>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</si>
  <si>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</si>
  <si>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</si>
  <si>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</si>
  <si>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</si>
  <si>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</si>
  <si>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</si>
  <si>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</si>
  <si>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</si>
  <si>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</si>
  <si>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</si>
  <si>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</si>
  <si>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</si>
  <si>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</si>
  <si>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</si>
  <si>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</si>
  <si>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</si>
  <si>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</si>
  <si>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</si>
  <si>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</si>
  <si>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</si>
  <si>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</si>
  <si>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</si>
  <si>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</si>
  <si>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</si>
  <si>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</si>
  <si>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</si>
  <si>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</si>
  <si>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</si>
  <si>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</si>
  <si>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</si>
  <si>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</si>
  <si>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</si>
  <si>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</si>
  <si>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</si>
  <si>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</si>
  <si>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</si>
  <si>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</si>
  <si>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</si>
  <si>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</si>
  <si>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</si>
  <si>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</si>
  <si>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</si>
  <si>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</si>
  <si>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</si>
  <si>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</si>
  <si>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</si>
  <si>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</si>
  <si>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</si>
  <si>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</si>
  <si>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</si>
  <si>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</si>
  <si>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</si>
  <si>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</si>
  <si>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</si>
  <si>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</si>
  <si>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</si>
  <si>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</si>
  <si>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</si>
  <si>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</si>
  <si>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</si>
  <si>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</si>
  <si>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</si>
  <si>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</si>
  <si>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</si>
  <si>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</si>
  <si>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</si>
  <si>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</si>
  <si>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</si>
  <si>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</si>
  <si>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</si>
  <si>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</si>
  <si>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</si>
  <si>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</si>
  <si>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</si>
  <si>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</si>
  <si>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</si>
  <si>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</si>
  <si>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</si>
  <si>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</si>
  <si>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</si>
  <si>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</si>
  <si>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</si>
  <si>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</si>
  <si>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</si>
  <si>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</si>
  <si>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</si>
  <si>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</si>
  <si>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</si>
  <si>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</si>
  <si>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</si>
  <si>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</si>
  <si>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</si>
  <si>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</si>
  <si>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</si>
  <si>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</si>
  <si>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</si>
  <si>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</si>
  <si>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</si>
  <si>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</si>
  <si>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</si>
  <si>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</si>
  <si>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</si>
  <si>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</si>
  <si>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</si>
  <si>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</si>
  <si>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</si>
  <si>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</si>
  <si>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</si>
  <si>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</si>
  <si>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</si>
  <si>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</si>
  <si>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</si>
  <si>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</si>
  <si>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</si>
  <si>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</si>
  <si>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</si>
  <si>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</si>
  <si>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</si>
  <si>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</si>
  <si>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</si>
  <si>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</si>
  <si>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</si>
  <si>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</si>
  <si>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</si>
  <si>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</si>
  <si>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</si>
  <si>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</si>
  <si>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</si>
  <si>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</si>
  <si>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</si>
  <si>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</si>
  <si>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</si>
  <si>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</si>
  <si>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</si>
  <si>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</si>
  <si>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</si>
  <si>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</si>
  <si>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</si>
  <si>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</si>
  <si>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</si>
  <si>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</si>
  <si>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</si>
  <si>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</si>
  <si>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</si>
  <si>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</si>
  <si>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</si>
  <si>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</si>
  <si>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</si>
  <si>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</si>
  <si>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</si>
  <si>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</si>
  <si>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</si>
  <si>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</si>
  <si>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</si>
  <si>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</si>
  <si>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</si>
  <si>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</si>
  <si>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</si>
  <si>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</si>
  <si>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</si>
  <si>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</si>
  <si>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</si>
  <si>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</si>
  <si>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</si>
  <si>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</si>
  <si>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</si>
  <si>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</si>
  <si>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</si>
  <si>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</si>
  <si>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</si>
  <si>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</si>
  <si>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</si>
  <si>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</si>
  <si>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</si>
  <si>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</si>
  <si>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</si>
  <si>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</si>
  <si>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</si>
  <si>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</si>
  <si>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</si>
  <si>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</si>
  <si>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</si>
  <si>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</si>
  <si>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</si>
  <si>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</si>
  <si>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</si>
  <si>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</si>
  <si>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</si>
  <si>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</si>
  <si>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</si>
  <si>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</si>
  <si>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</si>
  <si>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</si>
  <si>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</si>
  <si>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</si>
  <si>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</si>
  <si>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</si>
  <si>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</si>
  <si>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</si>
  <si>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</si>
  <si>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</si>
  <si>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</si>
  <si>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</si>
  <si>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</si>
  <si>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</si>
  <si>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</si>
  <si>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</si>
  <si>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</si>
  <si>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</si>
  <si>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</si>
  <si>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</si>
  <si>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</si>
  <si>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</si>
  <si>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</si>
  <si>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</si>
  <si>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</si>
  <si>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</si>
  <si>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</si>
  <si>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</si>
  <si>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</si>
  <si>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</si>
  <si>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</si>
  <si>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</si>
  <si>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</si>
  <si>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</si>
  <si>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</si>
  <si>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</si>
  <si>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</si>
  <si>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</si>
  <si>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</si>
  <si>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</si>
  <si>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</si>
  <si>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</si>
  <si>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</si>
  <si>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</si>
  <si>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</si>
  <si>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</si>
  <si>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</si>
  <si>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</si>
  <si>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</si>
  <si>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</si>
  <si>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</si>
  <si>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</si>
  <si>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</si>
  <si>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</si>
  <si>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</si>
  <si>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</si>
  <si>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</si>
  <si>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</si>
  <si>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</si>
  <si>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</si>
  <si>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</si>
  <si>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</si>
  <si>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</si>
  <si>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</si>
  <si>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</si>
  <si>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</si>
  <si>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</si>
  <si>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</si>
  <si>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</si>
  <si>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</si>
  <si>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</si>
  <si>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</si>
  <si>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</si>
  <si>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</si>
  <si>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</si>
  <si>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</si>
  <si>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</si>
  <si>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</si>
  <si>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</si>
  <si>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</si>
  <si>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</si>
  <si>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</si>
  <si>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</si>
  <si>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</si>
  <si>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</si>
  <si>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</si>
  <si>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</si>
  <si>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</si>
  <si>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</si>
  <si>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</si>
  <si>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</si>
  <si>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</si>
  <si>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</si>
  <si>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</si>
  <si>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</si>
  <si>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</si>
  <si>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</si>
  <si>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</si>
  <si>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</si>
  <si>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</si>
  <si>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</si>
  <si>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</si>
  <si>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</si>
  <si>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</si>
  <si>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</si>
  <si>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</si>
  <si>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</si>
  <si>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</si>
  <si>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</si>
  <si>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</si>
  <si>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</si>
  <si>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</si>
  <si>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</si>
  <si>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</si>
  <si>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</si>
  <si>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</si>
  <si>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</si>
  <si>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</si>
  <si>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</si>
  <si>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</si>
  <si>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</si>
  <si>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</si>
  <si>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</si>
  <si>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</si>
  <si>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</si>
  <si>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</si>
  <si>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</si>
  <si>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</si>
  <si>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</si>
  <si>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</si>
  <si>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</si>
  <si>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</si>
  <si>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</si>
  <si>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</si>
  <si>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</si>
  <si>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</si>
  <si>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</si>
  <si>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</si>
  <si>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</si>
  <si>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</si>
  <si>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</si>
  <si>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</si>
  <si>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</si>
  <si>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</si>
  <si>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</si>
  <si>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</si>
  <si>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</si>
  <si>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</si>
  <si>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</si>
  <si>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</si>
  <si>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</si>
  <si>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</si>
  <si>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</si>
  <si>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</si>
  <si>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</si>
  <si>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</si>
  <si>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</si>
  <si>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</si>
  <si>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</si>
  <si>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</si>
  <si>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</si>
  <si>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</si>
  <si>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</si>
  <si>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</si>
  <si>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</si>
  <si>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</si>
  <si>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</si>
  <si>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</si>
  <si>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</si>
  <si>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</si>
  <si>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</si>
  <si>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</si>
  <si>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</si>
  <si>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</si>
  <si>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</si>
  <si>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</si>
  <si>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</si>
  <si>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</si>
  <si>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</si>
  <si>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</si>
  <si>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</si>
  <si>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</si>
  <si>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</si>
  <si>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</si>
  <si>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</si>
  <si>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</si>
  <si>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</si>
  <si>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</si>
  <si>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</si>
  <si>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</si>
  <si>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</si>
  <si>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</si>
  <si>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</si>
  <si>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</si>
  <si>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</si>
  <si>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</si>
  <si>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</si>
  <si>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</si>
  <si>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</si>
  <si>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</si>
  <si>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</si>
  <si>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</si>
  <si>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</si>
  <si>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</si>
  <si>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</si>
  <si>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</si>
  <si>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</si>
  <si>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</si>
  <si>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</si>
  <si>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</si>
  <si>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</si>
  <si>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</si>
  <si>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</si>
  <si>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</si>
  <si>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</si>
  <si>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</si>
  <si>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</si>
  <si>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</si>
  <si>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</si>
  <si>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</si>
  <si>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</si>
  <si>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</si>
  <si>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</si>
  <si>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</si>
  <si>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</si>
  <si>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</si>
  <si>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</si>
  <si>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</si>
  <si>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</si>
  <si>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</si>
  <si>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</si>
  <si>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</si>
  <si>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</si>
  <si>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</si>
  <si>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</si>
  <si>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</si>
  <si>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</si>
  <si>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</si>
  <si>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</si>
  <si>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</si>
  <si>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</si>
  <si>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</si>
  <si>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</si>
  <si>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</si>
  <si>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</si>
  <si>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</si>
  <si>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</si>
  <si>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</si>
  <si>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</si>
  <si>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</si>
  <si>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</si>
  <si>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</si>
  <si>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</si>
  <si>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</si>
  <si>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</si>
  <si>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</si>
  <si>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</si>
  <si>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</si>
  <si>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</si>
  <si>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</si>
  <si>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</si>
  <si>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</si>
  <si>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</si>
  <si>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</si>
  <si>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</si>
  <si>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</si>
  <si>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</si>
  <si>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</si>
  <si>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</si>
  <si>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</si>
  <si>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</si>
  <si>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</si>
  <si>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</si>
  <si>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</si>
  <si>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</si>
  <si>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</si>
  <si>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</si>
  <si>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</si>
  <si>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</si>
  <si>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</si>
  <si>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</si>
  <si>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</si>
  <si>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</si>
  <si>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</si>
  <si>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</si>
  <si>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</si>
  <si>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</si>
  <si>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</si>
  <si>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</si>
  <si>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</si>
  <si>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</si>
  <si>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</si>
  <si>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</si>
  <si>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</si>
  <si>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</si>
  <si>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</si>
  <si>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</si>
  <si>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</si>
  <si>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</si>
  <si>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</si>
  <si>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</si>
  <si>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</si>
  <si>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</si>
  <si>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</si>
  <si>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</si>
  <si>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</si>
  <si>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</si>
  <si>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</si>
  <si>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</si>
  <si>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</si>
  <si>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</si>
  <si>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</si>
  <si>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</si>
  <si>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</si>
  <si>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</si>
  <si>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</si>
  <si>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</si>
  <si>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</si>
  <si>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</si>
  <si>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</si>
  <si>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</si>
  <si>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</si>
  <si>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</si>
  <si>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</si>
  <si>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</si>
  <si>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</si>
  <si>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</si>
  <si>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</si>
  <si>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</si>
  <si>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</si>
  <si>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</si>
  <si>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</si>
  <si>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</si>
  <si>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</si>
  <si>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</si>
  <si>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</si>
  <si>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</si>
  <si>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</si>
  <si>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</si>
  <si>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</si>
  <si>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</si>
  <si>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</si>
  <si>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</si>
  <si>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</si>
  <si>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</si>
  <si>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</si>
  <si>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</si>
  <si>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</si>
  <si>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</si>
  <si>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</si>
  <si>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</si>
  <si>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</si>
  <si>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</si>
  <si>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</si>
  <si>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</si>
  <si>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</si>
  <si>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</si>
  <si>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</si>
  <si>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</si>
  <si>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</si>
  <si>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</si>
  <si>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</si>
  <si>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</si>
  <si>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</si>
  <si>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</si>
  <si>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</si>
  <si>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</si>
  <si>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</si>
  <si>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</si>
  <si>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</si>
  <si>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</si>
  <si>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</si>
  <si>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</si>
  <si>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</si>
  <si>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</si>
  <si>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</si>
  <si>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</si>
  <si>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</si>
  <si>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</si>
  <si>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</si>
  <si>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</si>
  <si>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</si>
  <si>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</si>
  <si>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</si>
  <si>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</si>
  <si>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</si>
  <si>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</si>
  <si>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</si>
  <si>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</si>
  <si>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</si>
  <si>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</si>
  <si>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</si>
  <si>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</si>
  <si>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</si>
  <si>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</si>
  <si>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</si>
  <si>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</si>
  <si>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</si>
  <si>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</si>
  <si>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</si>
  <si>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</si>
  <si>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</si>
  <si>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</si>
  <si>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</si>
  <si>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</si>
  <si>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</si>
  <si>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</si>
  <si>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</si>
  <si>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</si>
  <si>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</si>
  <si>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</si>
  <si>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</si>
  <si>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</si>
  <si>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</si>
  <si>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</si>
  <si>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</si>
  <si>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</si>
  <si>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</si>
  <si>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</si>
  <si>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</si>
  <si>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</si>
  <si>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</si>
  <si>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</si>
  <si>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</si>
  <si>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</si>
  <si>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</si>
  <si>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</si>
  <si>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</si>
  <si>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</si>
  <si>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</si>
  <si>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</si>
  <si>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</si>
  <si>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</si>
  <si>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</si>
  <si>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</si>
  <si>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</si>
  <si>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</si>
  <si>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</si>
  <si>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</si>
  <si>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</si>
  <si>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</si>
  <si>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</si>
  <si>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</si>
  <si>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</si>
  <si>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</si>
  <si>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</si>
  <si>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</si>
  <si>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</si>
  <si>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</si>
  <si>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</si>
  <si>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</si>
  <si>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</si>
  <si>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</si>
  <si>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</si>
  <si>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</si>
  <si>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</si>
  <si>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</si>
  <si>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</si>
  <si>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</si>
  <si>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</si>
  <si>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</si>
  <si>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</si>
  <si>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</si>
  <si>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</si>
  <si>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</si>
  <si>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</si>
  <si>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</si>
  <si>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</si>
  <si>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</si>
  <si>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</si>
  <si>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</si>
  <si>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</si>
  <si>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</si>
  <si>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</si>
  <si>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</si>
  <si>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</si>
  <si>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</si>
  <si>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</si>
  <si>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</si>
  <si>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</si>
  <si>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</si>
  <si>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</si>
  <si>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</si>
  <si>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</si>
  <si>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</si>
  <si>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</si>
  <si>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</si>
  <si>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</si>
  <si>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</si>
  <si>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</si>
  <si>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</si>
  <si>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</si>
  <si>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</si>
  <si>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</si>
  <si>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</si>
  <si>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</si>
  <si>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</si>
  <si>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</si>
  <si>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</si>
  <si>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</si>
  <si>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</si>
  <si>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</si>
  <si>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</si>
  <si>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</si>
  <si>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</si>
  <si>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</si>
  <si>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</si>
  <si>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</si>
  <si>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</si>
  <si>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</si>
  <si>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</si>
  <si>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</si>
  <si>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</si>
  <si>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</si>
  <si>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</si>
  <si>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</si>
  <si>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</si>
  <si>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</si>
  <si>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</si>
  <si>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</si>
  <si>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</si>
  <si>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</si>
  <si>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</si>
  <si>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</si>
  <si>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</si>
  <si>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</si>
  <si>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</si>
  <si>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</si>
  <si>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</si>
  <si>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</si>
  <si>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</si>
  <si>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</si>
  <si>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</si>
  <si>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</si>
  <si>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</si>
  <si>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</si>
  <si>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</si>
  <si>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</si>
  <si>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</si>
  <si>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</si>
  <si>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</si>
  <si>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</si>
  <si>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</si>
  <si>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</si>
  <si>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</si>
  <si>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</si>
  <si>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</si>
  <si>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</si>
  <si>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</si>
  <si>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</si>
  <si>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</si>
  <si>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</si>
  <si>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</si>
  <si>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</si>
  <si>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</si>
  <si>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</si>
  <si>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</si>
  <si>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</si>
  <si>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</si>
  <si>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</si>
  <si>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</si>
  <si>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</si>
  <si>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</si>
  <si>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</si>
  <si>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</si>
  <si>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</si>
  <si>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</si>
  <si>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</si>
  <si>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</si>
  <si>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</si>
  <si>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</si>
  <si>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</si>
  <si>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</si>
  <si>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</si>
  <si>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</si>
  <si>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</si>
  <si>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</si>
  <si>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</si>
  <si>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</si>
  <si>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</si>
  <si>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</si>
  <si>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</si>
  <si>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</si>
  <si>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</si>
  <si>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</si>
  <si>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</si>
  <si>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</si>
  <si>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</si>
  <si>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</si>
  <si>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</si>
  <si>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</si>
  <si>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</si>
  <si>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</si>
  <si>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</si>
  <si>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</si>
  <si>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</si>
  <si>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</si>
  <si>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</si>
  <si>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</si>
  <si>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</si>
  <si>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</si>
  <si>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</si>
  <si>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</si>
  <si>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</si>
  <si>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</si>
  <si>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</si>
  <si>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</si>
  <si>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</si>
  <si>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</si>
  <si>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</si>
  <si>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</si>
  <si>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</si>
  <si>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</si>
  <si>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</si>
  <si>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</si>
  <si>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</si>
  <si>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</si>
  <si>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</si>
  <si>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</si>
  <si>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</si>
  <si>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</si>
  <si>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</si>
  <si>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</si>
  <si>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</si>
  <si>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</si>
  <si>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</si>
  <si>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</si>
  <si>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</si>
  <si>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</si>
  <si>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</si>
  <si>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</si>
  <si>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</si>
  <si>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</si>
  <si>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</si>
  <si>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</si>
  <si>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</si>
  <si>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</si>
  <si>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</si>
  <si>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</si>
  <si>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</si>
  <si>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</si>
  <si>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</si>
  <si>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</si>
  <si>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</si>
  <si>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</si>
  <si>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</si>
  <si>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</si>
  <si>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</si>
  <si>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</si>
  <si>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</si>
  <si>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</si>
  <si>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</si>
  <si>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</si>
  <si>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</si>
  <si>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</si>
  <si>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</si>
  <si>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</si>
  <si>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</si>
  <si>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</si>
  <si>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</si>
  <si>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</si>
  <si>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</si>
  <si>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</si>
  <si>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</si>
  <si>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</si>
  <si>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</si>
  <si>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</si>
  <si>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</si>
  <si>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</si>
  <si>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</si>
  <si>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</si>
  <si>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</si>
  <si>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</si>
  <si>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</si>
  <si>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</si>
  <si>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</si>
  <si>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</si>
  <si>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</si>
  <si>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</si>
  <si>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</si>
  <si>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</si>
  <si>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</si>
  <si>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</si>
  <si>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</si>
  <si>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</si>
  <si>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</si>
  <si>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</si>
  <si>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</si>
  <si>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</si>
  <si>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</si>
  <si>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</si>
  <si>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</si>
  <si>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</si>
  <si>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</si>
  <si>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</si>
  <si>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</si>
  <si>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</si>
  <si>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</si>
  <si>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</si>
  <si>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</si>
  <si>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</si>
  <si>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</si>
  <si>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</si>
  <si>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</si>
  <si>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</si>
  <si>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</si>
  <si>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</si>
  <si>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</si>
  <si>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</si>
  <si>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</si>
  <si>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</si>
  <si>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</si>
  <si>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</si>
  <si>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</si>
  <si>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</si>
  <si>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</si>
  <si>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</si>
  <si>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</si>
  <si>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</si>
  <si>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</si>
  <si>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</si>
  <si>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</si>
  <si>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</si>
  <si>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</si>
  <si>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</si>
  <si>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</si>
  <si>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</si>
  <si>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</si>
  <si>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</si>
  <si>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</si>
  <si>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</si>
  <si>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</si>
  <si>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</si>
  <si>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</si>
  <si>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</si>
  <si>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</si>
  <si>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</si>
  <si>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</si>
  <si>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</si>
  <si>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</si>
  <si>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</si>
  <si>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</si>
  <si>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</si>
  <si>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</si>
  <si>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</si>
  <si>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</si>
  <si>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</si>
  <si>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</si>
  <si>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</si>
  <si>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</si>
  <si>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</si>
  <si>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</si>
  <si>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</si>
  <si>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</si>
  <si>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</si>
  <si>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</si>
  <si>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</si>
  <si>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</si>
  <si>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</si>
  <si>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</si>
  <si>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</si>
  <si>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</si>
  <si>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</si>
  <si>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</si>
  <si>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</si>
  <si>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</si>
  <si>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</si>
  <si>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</si>
  <si>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</si>
  <si>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</si>
  <si>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</si>
  <si>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</si>
  <si>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</si>
  <si>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</si>
  <si>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</si>
  <si>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</si>
  <si>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</si>
  <si>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</si>
  <si>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</si>
  <si>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</si>
  <si>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</si>
  <si>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</si>
  <si>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</si>
  <si>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</si>
  <si>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</si>
  <si>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</si>
  <si>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</si>
  <si>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</si>
  <si>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</si>
  <si>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</si>
  <si>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</si>
  <si>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</si>
  <si>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</si>
  <si>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</si>
  <si>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</si>
  <si>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</si>
  <si>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</si>
  <si>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</si>
  <si>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</si>
  <si>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</si>
  <si>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</si>
  <si>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</si>
  <si>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</si>
  <si>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</si>
  <si>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</si>
  <si>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</si>
  <si>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</si>
  <si>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</si>
  <si>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</si>
  <si>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</si>
  <si>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</si>
  <si>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</si>
  <si>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</si>
  <si>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</si>
  <si>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</si>
  <si>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</si>
  <si>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</si>
  <si>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</si>
  <si>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</si>
  <si>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</si>
  <si>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</si>
  <si>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</si>
  <si>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</si>
  <si>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</si>
  <si>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</si>
  <si>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</si>
  <si>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</si>
  <si>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</si>
  <si>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</si>
  <si>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</si>
  <si>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</si>
  <si>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</si>
  <si>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</si>
  <si>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</si>
  <si>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</si>
  <si>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</si>
  <si>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</si>
  <si>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</si>
  <si>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</si>
  <si>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</si>
  <si>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</si>
  <si>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</si>
  <si>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</si>
  <si>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</si>
  <si>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</si>
  <si>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</si>
  <si>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</si>
  <si>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</si>
  <si>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</si>
  <si>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</si>
  <si>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</si>
  <si>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</si>
  <si>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</si>
  <si>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</si>
  <si>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</si>
  <si>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</si>
  <si>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</si>
  <si>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</si>
  <si>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</si>
  <si>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</si>
  <si>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</si>
  <si>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</si>
  <si>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</si>
  <si>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</si>
  <si>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</si>
  <si>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</si>
  <si>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</si>
  <si>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</si>
  <si>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</si>
  <si>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</si>
  <si>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</si>
  <si>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</si>
  <si>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</si>
  <si>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</si>
  <si>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</si>
  <si>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</si>
  <si>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</si>
  <si>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</si>
  <si>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</si>
  <si>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</si>
  <si>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</si>
  <si>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</si>
  <si>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</si>
  <si>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</si>
  <si>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</si>
  <si>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</si>
  <si>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</si>
  <si>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</si>
  <si>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</si>
  <si>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</si>
  <si>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</si>
  <si>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</si>
  <si>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</si>
  <si>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</si>
  <si>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</si>
  <si>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</si>
  <si>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</si>
  <si>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</si>
  <si>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</si>
  <si>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</si>
  <si>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</si>
  <si>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</si>
  <si>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</si>
  <si>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</si>
  <si>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</si>
  <si>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</si>
  <si>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</si>
  <si>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</si>
  <si>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</si>
  <si>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</si>
  <si>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</si>
  <si>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</si>
  <si>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</si>
  <si>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</si>
  <si>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</si>
  <si>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</si>
  <si>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</si>
  <si>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</si>
  <si>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</si>
  <si>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</si>
  <si>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</si>
  <si>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</si>
  <si>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</si>
  <si>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</si>
  <si>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</si>
  <si>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</si>
  <si>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</si>
  <si>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</si>
  <si>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</si>
  <si>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</si>
  <si>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</si>
  <si>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</si>
  <si>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</si>
  <si>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</si>
  <si>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</si>
  <si>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</si>
  <si>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</si>
  <si>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</si>
  <si>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</si>
  <si>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</si>
  <si>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</si>
  <si>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</si>
  <si>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</si>
  <si>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</si>
  <si>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</si>
  <si>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</si>
  <si>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</si>
  <si>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</si>
  <si>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</si>
  <si>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</si>
  <si>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</si>
  <si>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</si>
  <si>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</si>
  <si>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</si>
  <si>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</si>
  <si>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</si>
  <si>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</si>
  <si>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</si>
  <si>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</si>
  <si>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</si>
  <si>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</si>
  <si>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</si>
  <si>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</si>
  <si>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</si>
  <si>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</si>
  <si>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</si>
  <si>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</si>
  <si>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</si>
  <si>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</si>
  <si>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</si>
  <si>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</si>
  <si>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</si>
  <si>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</si>
  <si>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</si>
  <si>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</si>
  <si>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</si>
  <si>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</si>
  <si>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</si>
  <si>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</si>
  <si>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</si>
  <si>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</si>
  <si>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</si>
  <si>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</si>
  <si>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</si>
  <si>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</si>
  <si>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</si>
  <si>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</si>
  <si>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</si>
  <si>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</si>
  <si>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</si>
  <si>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</si>
  <si>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</si>
  <si>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</si>
  <si>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</si>
  <si>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</si>
  <si>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</si>
  <si>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</si>
  <si>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</si>
  <si>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</si>
  <si>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</si>
  <si>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</si>
  <si>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</si>
  <si>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</si>
  <si>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</si>
  <si>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</si>
  <si>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</si>
  <si>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</si>
  <si>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</si>
  <si>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</si>
  <si>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</si>
  <si>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</si>
  <si>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</si>
  <si>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</si>
  <si>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</si>
  <si>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</si>
  <si>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</si>
  <si>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</si>
  <si>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</si>
  <si>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</si>
  <si>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</si>
  <si>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</si>
  <si>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</si>
  <si>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</si>
  <si>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</si>
  <si>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</si>
  <si>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</si>
  <si>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</si>
  <si>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</si>
  <si>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</si>
  <si>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</si>
  <si>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</si>
  <si>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</si>
  <si>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</si>
  <si>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</si>
  <si>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</si>
  <si>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</si>
  <si>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</si>
  <si>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</si>
  <si>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</si>
  <si>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</si>
  <si>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</si>
  <si>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</si>
  <si>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</si>
  <si>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</si>
  <si>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</si>
  <si>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</si>
  <si>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</si>
  <si>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</si>
  <si>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</si>
  <si>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</si>
  <si>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</si>
  <si>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</si>
  <si>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</si>
  <si>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</si>
  <si>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</si>
  <si>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</si>
  <si>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</si>
  <si>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</si>
  <si>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</si>
  <si>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</si>
  <si>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</si>
  <si>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</si>
  <si>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</si>
  <si>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</si>
  <si>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</si>
  <si>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</si>
  <si>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</si>
  <si>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</si>
  <si>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</si>
  <si>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</si>
  <si>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</si>
  <si>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</si>
  <si>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</si>
  <si>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</si>
  <si>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</si>
  <si>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</si>
  <si>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</si>
  <si>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</si>
  <si>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</si>
  <si>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</si>
  <si>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</si>
  <si>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</si>
  <si>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</si>
  <si>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</si>
  <si>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</si>
  <si>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</si>
  <si>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</si>
  <si>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</si>
  <si>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</si>
  <si>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</si>
  <si>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</si>
  <si>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</si>
  <si>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</si>
  <si>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</si>
  <si>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</si>
  <si>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</si>
  <si>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</si>
  <si>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</si>
  <si>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</si>
  <si>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</si>
  <si>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</si>
  <si>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</si>
  <si>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</si>
  <si>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</si>
  <si>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</si>
  <si>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</si>
  <si>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</si>
  <si>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</si>
  <si>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</si>
  <si>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</si>
  <si>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</si>
  <si>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</si>
  <si>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</si>
  <si>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</si>
  <si>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</si>
  <si>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</si>
  <si>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</si>
  <si>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</si>
  <si>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</si>
  <si>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</si>
  <si>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</si>
  <si>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</si>
  <si>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</si>
  <si>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</si>
  <si>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</si>
  <si>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</si>
  <si>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</si>
  <si>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</si>
  <si>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</si>
  <si>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</si>
  <si>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</si>
  <si>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</si>
  <si>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</si>
  <si>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</si>
  <si>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</si>
  <si>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</si>
  <si>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</si>
  <si>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</si>
  <si>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</si>
  <si>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</si>
  <si>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</si>
  <si>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</si>
  <si>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</si>
  <si>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</si>
  <si>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</si>
  <si>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</si>
  <si>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</si>
  <si>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</si>
  <si>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</si>
  <si>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</si>
  <si>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</si>
  <si>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</si>
  <si>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</si>
  <si>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</si>
  <si>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</si>
  <si>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</si>
  <si>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</si>
  <si>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</si>
  <si>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</si>
  <si>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</si>
  <si>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</si>
  <si>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</si>
  <si>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</si>
  <si>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</si>
  <si>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</si>
  <si>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</si>
  <si>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</si>
  <si>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</si>
  <si>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</si>
  <si>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</si>
  <si>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</si>
  <si>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</si>
  <si>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</si>
  <si>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</si>
  <si>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</si>
  <si>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</si>
  <si>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</si>
  <si>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</si>
  <si>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</si>
  <si>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</si>
  <si>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</si>
  <si>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</si>
  <si>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</si>
  <si>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</si>
  <si>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</si>
  <si>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</si>
  <si>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</si>
  <si>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</si>
  <si>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</si>
  <si>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</si>
  <si>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</si>
  <si>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</si>
  <si>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</si>
  <si>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</si>
  <si>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</si>
  <si>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</si>
  <si>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</si>
  <si>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</si>
  <si>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</si>
  <si>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</si>
  <si>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</si>
  <si>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</si>
  <si>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</si>
  <si>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</si>
  <si>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</si>
  <si>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</si>
  <si>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</si>
  <si>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</si>
  <si>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</si>
  <si>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</si>
  <si>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</si>
  <si>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</si>
  <si>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</si>
  <si>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</si>
  <si>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</si>
  <si>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</si>
  <si>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</si>
  <si>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</si>
  <si>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</si>
  <si>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</si>
  <si>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</si>
  <si>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</si>
  <si>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</si>
  <si>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</si>
  <si>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</si>
  <si>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</si>
  <si>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</si>
  <si>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</si>
  <si>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</si>
  <si>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</si>
  <si>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</si>
  <si>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</si>
  <si>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</si>
  <si>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</si>
  <si>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</si>
  <si>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</si>
  <si>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</si>
  <si>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</si>
  <si>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</si>
  <si>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</si>
  <si>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</si>
  <si>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</si>
  <si>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</si>
  <si>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</si>
  <si>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</si>
  <si>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</si>
  <si>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</si>
  <si>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</si>
  <si>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</si>
  <si>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</si>
  <si>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</si>
  <si>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</si>
  <si>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</si>
  <si>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</si>
  <si>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</si>
  <si>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</si>
  <si>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</si>
  <si>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</si>
  <si>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</si>
  <si>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</si>
  <si>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</si>
  <si>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</si>
  <si>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</si>
  <si>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</si>
  <si>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</si>
  <si>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</si>
  <si>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</si>
  <si>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</si>
  <si>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</si>
  <si>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</si>
  <si>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</si>
  <si>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</si>
  <si>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</si>
  <si>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</si>
  <si>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</si>
  <si>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</si>
  <si>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</si>
  <si>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</si>
  <si>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</si>
  <si>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</si>
  <si>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</si>
  <si>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</si>
  <si>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</si>
  <si>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</si>
  <si>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</si>
  <si>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</si>
  <si>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</si>
  <si>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</si>
  <si>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</si>
  <si>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</si>
  <si>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</si>
  <si>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</si>
  <si>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</si>
  <si>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</si>
  <si>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</si>
  <si>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</si>
  <si>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</si>
  <si>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</si>
  <si>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</si>
  <si>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</si>
  <si>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</si>
  <si>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</si>
  <si>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</si>
  <si>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</si>
  <si>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</si>
  <si>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</si>
  <si>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</si>
  <si>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</si>
  <si>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</si>
  <si>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</si>
  <si>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</si>
  <si>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</si>
  <si>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</si>
  <si>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</si>
  <si>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</si>
  <si>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</si>
  <si>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</si>
  <si>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</si>
  <si>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</si>
  <si>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</si>
  <si>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</si>
  <si>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</si>
  <si>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</si>
  <si>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</si>
  <si>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</si>
  <si>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</si>
  <si>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</si>
  <si>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</si>
  <si>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</si>
  <si>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</si>
  <si>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</si>
  <si>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</si>
  <si>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</si>
  <si>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</si>
  <si>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</si>
  <si>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</si>
  <si>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</si>
  <si>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</si>
  <si>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</si>
  <si>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</si>
  <si>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</si>
  <si>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</si>
  <si>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</si>
  <si>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</si>
  <si>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</si>
  <si>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</si>
  <si>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</si>
  <si>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</si>
  <si>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</si>
  <si>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</si>
  <si>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</si>
  <si>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</si>
  <si>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</si>
  <si>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</si>
  <si>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</si>
  <si>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</si>
  <si>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</si>
  <si>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</si>
  <si>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</si>
  <si>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</si>
  <si>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</si>
  <si>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</si>
  <si>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</si>
  <si>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</si>
  <si>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</si>
  <si>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</si>
  <si>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</si>
  <si>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</si>
  <si>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</si>
  <si>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</si>
  <si>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</si>
  <si>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</si>
  <si>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</si>
  <si>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</si>
  <si>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</si>
  <si>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</si>
  <si>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</si>
  <si>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</si>
  <si>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</si>
  <si>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</si>
  <si>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</si>
  <si>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</si>
  <si>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</si>
  <si>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</si>
  <si>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</si>
  <si>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</si>
  <si>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</si>
  <si>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</si>
  <si>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</si>
  <si>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</si>
  <si>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</si>
  <si>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</si>
  <si>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</si>
  <si>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</si>
  <si>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</si>
  <si>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</si>
  <si>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</si>
  <si>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</si>
  <si>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</si>
  <si>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</si>
  <si>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</si>
  <si>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</si>
  <si>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</si>
  <si>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</si>
  <si>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</si>
  <si>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</si>
  <si>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</si>
  <si>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</si>
  <si>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</si>
  <si>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</si>
  <si>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</si>
  <si>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</si>
  <si>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</si>
  <si>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</si>
  <si>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</si>
  <si>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</si>
  <si>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</si>
  <si>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</si>
  <si>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</si>
  <si>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</si>
  <si>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</si>
  <si>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</si>
  <si>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</si>
  <si>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</si>
  <si>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</si>
  <si>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</si>
  <si>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</si>
  <si>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</si>
  <si>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</si>
  <si>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</si>
  <si>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</si>
  <si>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</si>
  <si>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</si>
  <si>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</si>
  <si>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</si>
  <si>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</si>
  <si>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</si>
  <si>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</si>
  <si>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</si>
  <si>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</si>
  <si>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</si>
  <si>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</si>
  <si>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</si>
  <si>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</si>
  <si>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</si>
  <si>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</si>
  <si>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</si>
  <si>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</si>
  <si>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</si>
  <si>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</si>
  <si>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</si>
  <si>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</si>
  <si>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</si>
  <si>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</si>
  <si>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</si>
  <si>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</si>
  <si>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</si>
  <si>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</si>
  <si>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</si>
  <si>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</si>
  <si>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</si>
  <si>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</si>
  <si>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</si>
  <si>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</si>
  <si>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</si>
  <si>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</si>
  <si>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</si>
  <si>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</si>
  <si>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</si>
  <si>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</si>
  <si>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</si>
  <si>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</si>
  <si>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</si>
  <si>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</si>
  <si>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</si>
  <si>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</si>
  <si>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</si>
  <si>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</si>
  <si>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</si>
  <si>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</si>
  <si>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</si>
  <si>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</si>
  <si>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</si>
  <si>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</si>
  <si>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</si>
  <si>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</si>
  <si>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</si>
  <si>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</si>
  <si>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</si>
  <si>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</si>
  <si>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</si>
  <si>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</si>
  <si>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</si>
  <si>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</si>
  <si>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</si>
  <si>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</si>
  <si>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</si>
  <si>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</si>
  <si>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</si>
  <si>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</si>
  <si>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</si>
  <si>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</si>
  <si>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</si>
  <si>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</si>
  <si>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</si>
  <si>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</si>
  <si>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</si>
  <si>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</si>
  <si>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</si>
  <si>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</si>
  <si>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</si>
  <si>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</si>
  <si>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</si>
  <si>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</si>
  <si>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</si>
  <si>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</si>
  <si>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</si>
  <si>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</si>
  <si>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</si>
  <si>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</si>
  <si>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</si>
  <si>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</si>
  <si>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</si>
  <si>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</si>
  <si>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</si>
  <si>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</si>
  <si>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</si>
  <si>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</si>
  <si>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</si>
  <si>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</si>
  <si>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</si>
  <si>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</si>
  <si>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</si>
  <si>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</si>
  <si>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</si>
  <si>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</si>
  <si>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</si>
  <si>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</si>
  <si>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</si>
  <si>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</si>
  <si>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</si>
  <si>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</si>
  <si>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</si>
  <si>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</si>
  <si>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</si>
  <si>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</si>
  <si>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</si>
  <si>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</si>
  <si>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</si>
  <si>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</si>
  <si>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</si>
  <si>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</si>
  <si>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</si>
  <si>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</si>
  <si>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</si>
  <si>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</si>
  <si>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</si>
  <si>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</si>
  <si>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</si>
  <si>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</si>
  <si>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</si>
  <si>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</si>
  <si>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</si>
  <si>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</si>
  <si>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</si>
  <si>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</si>
  <si>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</si>
  <si>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</si>
  <si>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</si>
  <si>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</si>
  <si>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</si>
  <si>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</si>
  <si>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</si>
  <si>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</si>
  <si>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</si>
  <si>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</si>
  <si>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</si>
  <si>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</si>
  <si>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</si>
  <si>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</si>
  <si>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</si>
  <si>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</si>
  <si>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</si>
  <si>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</si>
  <si>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</si>
  <si>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</si>
  <si>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</si>
  <si>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</si>
  <si>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</si>
  <si>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</si>
  <si>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</si>
  <si>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</si>
  <si>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</si>
  <si>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</si>
  <si>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</si>
  <si>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</si>
  <si>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</si>
  <si>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</si>
  <si>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</si>
  <si>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</si>
  <si>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</si>
  <si>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</si>
  <si>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</si>
  <si>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</si>
  <si>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</si>
  <si>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</si>
  <si>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</si>
  <si>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</si>
  <si>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</si>
  <si>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</si>
  <si>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</si>
  <si>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</si>
  <si>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</si>
  <si>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</si>
  <si>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</si>
  <si>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</si>
  <si>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</si>
  <si>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</si>
  <si>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</si>
  <si>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</si>
  <si>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</si>
  <si>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</si>
  <si>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</si>
  <si>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</si>
  <si>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</si>
  <si>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</si>
  <si>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</si>
  <si>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</si>
  <si>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</si>
  <si>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</si>
  <si>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</si>
  <si>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</si>
  <si>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</si>
  <si>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</si>
  <si>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</si>
  <si>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</si>
  <si>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</si>
  <si>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</si>
  <si>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</si>
  <si>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</si>
  <si>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</si>
  <si>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</si>
  <si>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</si>
  <si>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</si>
  <si>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</si>
  <si>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</si>
  <si>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</si>
  <si>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</si>
  <si>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</si>
  <si>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</si>
  <si>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</si>
  <si>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</si>
  <si>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</si>
  <si>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</si>
  <si>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</si>
  <si>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</si>
  <si>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</si>
  <si>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</si>
  <si>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</si>
  <si>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</si>
  <si>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</si>
  <si>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</si>
  <si>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</si>
  <si>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</si>
  <si>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</si>
  <si>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</si>
  <si>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</si>
  <si>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</si>
  <si>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</si>
  <si>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</si>
  <si>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</si>
  <si>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</si>
  <si>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</si>
  <si>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</si>
  <si>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</si>
  <si>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</si>
  <si>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</si>
  <si>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</si>
  <si>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</si>
  <si>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</si>
  <si>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</si>
  <si>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</si>
  <si>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</si>
  <si>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</si>
  <si>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</si>
  <si>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</si>
  <si>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</si>
  <si>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</si>
  <si>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</si>
  <si>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</si>
  <si>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</si>
  <si>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</si>
  <si>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</si>
  <si>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</si>
  <si>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</si>
  <si>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</si>
  <si>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</si>
  <si>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</si>
  <si>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</si>
  <si>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</si>
  <si>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</si>
  <si>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</si>
  <si>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</si>
  <si>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</si>
  <si>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</si>
  <si>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</si>
  <si>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</si>
  <si>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</si>
  <si>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</si>
  <si>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</si>
  <si>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</si>
  <si>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</si>
  <si>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</si>
  <si>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</si>
  <si>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</si>
  <si>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</si>
  <si>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</si>
  <si>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</si>
  <si>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</si>
  <si>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</si>
  <si>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</si>
  <si>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</si>
  <si>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</si>
  <si>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</si>
  <si>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</si>
  <si>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</si>
  <si>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</si>
  <si>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</si>
  <si>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</si>
  <si>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</si>
  <si>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</si>
  <si>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</si>
  <si>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</si>
  <si>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</si>
  <si>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</si>
  <si>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</si>
  <si>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</si>
  <si>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</si>
  <si>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</si>
  <si>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</si>
  <si>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</si>
  <si>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</si>
  <si>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</si>
  <si>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</si>
  <si>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</si>
  <si>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</si>
  <si>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</si>
  <si>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</si>
  <si>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</si>
  <si>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</si>
  <si>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</si>
  <si>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</si>
  <si>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</si>
  <si>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</si>
  <si>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</si>
  <si>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</si>
  <si>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</si>
  <si>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</si>
  <si>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</si>
  <si>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</si>
  <si>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</si>
  <si>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</si>
  <si>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</si>
  <si>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</si>
  <si>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</si>
  <si>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</si>
  <si>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</si>
  <si>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</si>
  <si>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</si>
  <si>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</si>
  <si>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</si>
  <si>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</si>
  <si>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</si>
  <si>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</si>
  <si>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</si>
  <si>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</si>
  <si>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</si>
  <si>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</si>
  <si>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</si>
  <si>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</si>
  <si>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</si>
  <si>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</si>
  <si>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</si>
  <si>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</si>
  <si>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</si>
  <si>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</si>
  <si>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</si>
  <si>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</si>
  <si>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</si>
  <si>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</si>
  <si>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</si>
  <si>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</si>
  <si>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</si>
  <si>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</si>
  <si>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</si>
  <si>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</si>
  <si>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</si>
  <si>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</si>
  <si>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</si>
  <si>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</si>
  <si>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</si>
  <si>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</si>
  <si>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</si>
  <si>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</si>
  <si>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</si>
  <si>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</si>
  <si>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</si>
  <si>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</si>
  <si>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</si>
  <si>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</si>
  <si>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</si>
  <si>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</si>
  <si>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</si>
  <si>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</si>
  <si>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</si>
  <si>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</si>
  <si>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</si>
  <si>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</si>
  <si>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</si>
  <si>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</si>
  <si>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</si>
  <si>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</si>
  <si>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</si>
  <si>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</si>
  <si>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</si>
  <si>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</si>
  <si>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</si>
  <si>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</si>
  <si>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</si>
  <si>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</si>
  <si>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</si>
  <si>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</si>
  <si>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</si>
  <si>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</si>
  <si>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</si>
  <si>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</si>
  <si>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</si>
  <si>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</si>
  <si>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</si>
  <si>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</si>
  <si>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</si>
  <si>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</si>
  <si>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</si>
  <si>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</si>
  <si>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</si>
  <si>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</si>
  <si>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</si>
  <si>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</si>
  <si>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</si>
  <si>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</si>
  <si>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</si>
  <si>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</si>
  <si>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</si>
  <si>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</si>
  <si>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</si>
  <si>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</si>
  <si>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</si>
  <si>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</si>
  <si>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</si>
  <si>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</si>
  <si>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</si>
  <si>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</si>
  <si>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</si>
  <si>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</si>
  <si>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</si>
  <si>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</si>
  <si>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</si>
  <si>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</si>
  <si>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</si>
  <si>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</si>
  <si>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</si>
  <si>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</si>
  <si>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</si>
  <si>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</si>
  <si>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</si>
  <si>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</si>
  <si>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</si>
  <si>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</si>
  <si>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</si>
  <si>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</si>
  <si>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</si>
  <si>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</si>
  <si>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</si>
  <si>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</si>
  <si>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</si>
  <si>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</si>
  <si>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</si>
  <si>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</si>
  <si>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</si>
  <si>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</si>
  <si>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</si>
  <si>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</si>
  <si>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</si>
  <si>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</si>
  <si>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</si>
  <si>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</si>
  <si>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</si>
  <si>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</si>
  <si>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</si>
  <si>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</si>
  <si>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</si>
  <si>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</si>
  <si>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</si>
  <si>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</si>
  <si>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</si>
  <si>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</si>
  <si>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</si>
  <si>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</si>
  <si>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</si>
  <si>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</si>
  <si>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</si>
  <si>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</si>
  <si>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</si>
  <si>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</si>
  <si>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</si>
  <si>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</si>
  <si>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</si>
  <si>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</si>
  <si>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</si>
  <si>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</si>
  <si>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</si>
  <si>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</si>
  <si>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</si>
  <si>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</si>
  <si>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</si>
  <si>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</si>
  <si>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</si>
  <si>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</si>
  <si>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</si>
  <si>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</si>
  <si>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</si>
  <si>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</si>
  <si>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</si>
  <si>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</si>
  <si>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</si>
  <si>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</si>
  <si>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</si>
  <si>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</si>
  <si>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</si>
  <si>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</si>
  <si>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</si>
  <si>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</si>
  <si>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</si>
  <si>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</si>
  <si>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</si>
  <si>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</si>
  <si>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</si>
  <si>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</si>
  <si>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</si>
  <si>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</si>
  <si>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</si>
  <si>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</si>
  <si>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</si>
  <si>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</si>
  <si>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</si>
  <si>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</si>
  <si>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</si>
  <si>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</si>
  <si>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</si>
  <si>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</si>
  <si>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</si>
  <si>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</si>
  <si>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</si>
  <si>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</si>
  <si>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</si>
  <si>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</si>
  <si>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</si>
  <si>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</si>
  <si>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</si>
  <si>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</si>
  <si>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</si>
  <si>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</si>
  <si>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</si>
  <si>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</si>
  <si>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</si>
  <si>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</si>
  <si>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</si>
  <si>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</si>
  <si>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</si>
  <si>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</si>
  <si>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</si>
  <si>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</si>
  <si>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</si>
  <si>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</si>
  <si>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</si>
  <si>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</si>
  <si>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</si>
  <si>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</si>
  <si>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</si>
  <si>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</si>
  <si>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</si>
  <si>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</si>
  <si>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</si>
  <si>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</si>
  <si>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</si>
  <si>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</si>
  <si>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</si>
  <si>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</si>
  <si>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</si>
  <si>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</si>
  <si>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</si>
  <si>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</si>
  <si>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</si>
  <si>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</si>
  <si>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</si>
  <si>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</si>
  <si>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</si>
  <si>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</si>
  <si>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</si>
  <si>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</si>
  <si>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</si>
  <si>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</si>
  <si>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</si>
  <si>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</si>
  <si>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</si>
  <si>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</si>
  <si>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</si>
  <si>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</si>
  <si>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</si>
  <si>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</si>
  <si>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</si>
  <si>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</si>
  <si>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</si>
  <si>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</si>
  <si>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</si>
  <si>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</si>
  <si>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</si>
  <si>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</si>
  <si>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</si>
  <si>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</si>
  <si>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</si>
  <si>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</si>
  <si>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</si>
  <si>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</si>
  <si>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</si>
  <si>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</si>
  <si>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</si>
  <si>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</si>
  <si>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</si>
  <si>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</si>
  <si>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</si>
  <si>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</si>
  <si>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</si>
  <si>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</si>
  <si>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</si>
  <si>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</si>
  <si>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</si>
  <si>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</si>
  <si>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</si>
  <si>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</si>
  <si>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</si>
  <si>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</si>
  <si>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</si>
  <si>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</si>
  <si>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</si>
  <si>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</si>
  <si>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</si>
  <si>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</si>
  <si>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</si>
  <si>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</si>
  <si>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</si>
  <si>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</si>
  <si>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</si>
  <si>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</si>
  <si>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</si>
  <si>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</si>
  <si>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</si>
  <si>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</si>
  <si>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</si>
  <si>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</si>
  <si>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</si>
  <si>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</si>
  <si>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</si>
  <si>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</si>
  <si>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</si>
  <si>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</si>
  <si>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</si>
  <si>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</si>
  <si>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</si>
  <si>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</si>
  <si>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</si>
  <si>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</si>
  <si>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</si>
  <si>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</si>
  <si>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</si>
  <si>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</si>
  <si>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</si>
  <si>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</si>
  <si>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</si>
  <si>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</si>
  <si>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</si>
  <si>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</si>
  <si>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</si>
  <si>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</si>
  <si>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</si>
  <si>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</si>
  <si>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</si>
  <si>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</si>
  <si>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</si>
  <si>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</si>
  <si>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</si>
  <si>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</si>
  <si>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</si>
  <si>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</si>
  <si>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</si>
  <si>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</si>
  <si>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</si>
  <si>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</si>
  <si>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</si>
  <si>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</si>
  <si>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</si>
  <si>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</si>
  <si>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</si>
  <si>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</si>
  <si>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</si>
  <si>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</si>
  <si>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</si>
  <si>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</si>
  <si>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</si>
  <si>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</si>
  <si>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</si>
  <si>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</si>
  <si>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</si>
  <si>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</si>
  <si>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</si>
  <si>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</si>
  <si>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</si>
  <si>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</si>
  <si>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</si>
  <si>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</si>
  <si>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</si>
  <si>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</si>
  <si>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</si>
  <si>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</si>
  <si>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</si>
  <si>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</si>
  <si>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</si>
  <si>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</si>
  <si>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</si>
  <si>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</si>
  <si>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</si>
  <si>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</si>
  <si>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</si>
  <si>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</si>
  <si>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</si>
  <si>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</si>
  <si>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</si>
  <si>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</si>
  <si>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</si>
  <si>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</si>
  <si>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</si>
  <si>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</si>
  <si>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</si>
  <si>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</si>
  <si>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</si>
  <si>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</si>
  <si>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</si>
  <si>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</si>
  <si>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</si>
  <si>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</si>
  <si>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</si>
  <si>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</si>
  <si>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</si>
  <si>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</si>
  <si>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</si>
  <si>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</si>
  <si>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</si>
  <si>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</si>
  <si>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</si>
  <si>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</si>
  <si>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</si>
  <si>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</si>
  <si>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</si>
  <si>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</si>
  <si>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</si>
  <si>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</si>
  <si>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</si>
  <si>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</si>
  <si>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</si>
  <si>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</si>
  <si>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</si>
  <si>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</si>
  <si>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</si>
  <si>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</si>
  <si>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</si>
  <si>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</si>
  <si>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</si>
  <si>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</si>
  <si>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</si>
  <si>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</si>
  <si>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</si>
  <si>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</si>
  <si>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</si>
  <si>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</si>
  <si>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</si>
  <si>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</si>
  <si>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</si>
  <si>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</si>
  <si>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</si>
  <si>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</si>
  <si>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</si>
  <si>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</si>
  <si>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</si>
  <si>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</si>
  <si>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</si>
  <si>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</si>
  <si>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</si>
  <si>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</si>
  <si>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</si>
  <si>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</si>
  <si>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</si>
  <si>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</si>
  <si>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</si>
  <si>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</si>
  <si>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</si>
  <si>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</si>
  <si>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</si>
  <si>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</si>
  <si>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</si>
  <si>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</si>
  <si>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</si>
  <si>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</si>
  <si>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</si>
  <si>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</si>
  <si>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</si>
  <si>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</si>
  <si>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</si>
  <si>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</si>
  <si>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</si>
  <si>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</si>
  <si>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</si>
  <si>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</si>
  <si>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</si>
  <si>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</si>
  <si>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</si>
  <si>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</si>
  <si>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</si>
  <si>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</si>
  <si>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</si>
  <si>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</si>
  <si>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</si>
  <si>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</si>
  <si>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</si>
  <si>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</si>
  <si>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</si>
  <si>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</si>
  <si>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</si>
  <si>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</si>
  <si>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</si>
  <si>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</si>
  <si>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</si>
  <si>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</si>
  <si>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</si>
  <si>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</si>
  <si>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</si>
  <si>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</si>
  <si>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</si>
  <si>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</si>
  <si>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</si>
  <si>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</si>
  <si>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</si>
  <si>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</si>
  <si>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</si>
  <si>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</si>
  <si>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</si>
  <si>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</si>
  <si>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</si>
  <si>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</si>
  <si>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</si>
  <si>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</si>
  <si>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</si>
  <si>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</si>
  <si>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</si>
  <si>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</si>
  <si>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</si>
  <si>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</si>
  <si>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</si>
  <si>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</si>
  <si>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</si>
  <si>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</si>
  <si>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</si>
  <si>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</si>
  <si>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</si>
  <si>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</si>
  <si>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</si>
  <si>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</si>
  <si>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</si>
  <si>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</si>
  <si>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</si>
  <si>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</si>
  <si>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</si>
  <si>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</si>
  <si>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</si>
  <si>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</si>
  <si>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</si>
  <si>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</si>
  <si>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</si>
  <si>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</si>
  <si>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</si>
  <si>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</si>
  <si>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</si>
  <si>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</si>
  <si>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</si>
  <si>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</si>
  <si>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</si>
  <si>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</si>
  <si>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</si>
  <si>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</si>
  <si>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</si>
  <si>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</si>
  <si>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</si>
  <si>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</si>
  <si>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</si>
  <si>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</si>
  <si>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</si>
  <si>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</si>
  <si>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</si>
  <si>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</si>
  <si>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</si>
  <si>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</si>
  <si>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</si>
  <si>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</si>
  <si>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</si>
  <si>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</si>
  <si>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</si>
  <si>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</si>
  <si>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</si>
  <si>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</si>
  <si>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</si>
  <si>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</si>
  <si>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</si>
  <si>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</si>
  <si>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</si>
  <si>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</si>
  <si>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</si>
  <si>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</si>
  <si>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</si>
  <si>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</si>
  <si>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</si>
  <si>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</si>
  <si>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</si>
  <si>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</si>
  <si>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</si>
  <si>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</si>
  <si>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</si>
  <si>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</si>
  <si>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</si>
  <si>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</si>
  <si>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</si>
  <si>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</si>
  <si>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</si>
  <si>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</si>
  <si>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</si>
  <si>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</si>
  <si>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</si>
  <si>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</si>
  <si>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</si>
  <si>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</si>
  <si>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</si>
  <si>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</si>
  <si>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</si>
  <si>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</si>
  <si>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</si>
  <si>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</si>
  <si>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</si>
  <si>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</si>
  <si>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</si>
  <si>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</si>
  <si>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</si>
  <si>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</si>
  <si>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</si>
  <si>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</si>
  <si>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</si>
  <si>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</si>
  <si>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</si>
  <si>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</si>
  <si>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</si>
  <si>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</si>
  <si>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</si>
  <si>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</si>
  <si>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</si>
  <si>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</si>
  <si>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</si>
  <si>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</si>
  <si>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</si>
  <si>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</si>
  <si>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</si>
  <si>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</si>
  <si>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</si>
  <si>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</si>
  <si>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</si>
  <si>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</si>
  <si>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</si>
  <si>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</si>
  <si>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</si>
  <si>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</si>
  <si>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</si>
  <si>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</si>
  <si>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</si>
  <si>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</si>
  <si>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</si>
  <si>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</si>
  <si>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</si>
  <si>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</si>
  <si>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</si>
  <si>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</si>
  <si>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</si>
  <si>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</si>
  <si>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</si>
  <si>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</si>
  <si>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</si>
  <si>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</si>
  <si>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</si>
  <si>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</si>
  <si>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</si>
  <si>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</si>
  <si>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</si>
  <si>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</si>
  <si>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</si>
  <si>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</si>
  <si>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</si>
  <si>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</si>
  <si>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</si>
  <si>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</si>
  <si>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</si>
  <si>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</si>
  <si>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</si>
  <si>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</si>
  <si>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</si>
  <si>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</si>
  <si>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</si>
  <si>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</si>
  <si>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</si>
  <si>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</si>
  <si>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</si>
  <si>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</si>
  <si>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</si>
  <si>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</si>
  <si>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</si>
  <si>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</si>
  <si>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</si>
  <si>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</si>
  <si>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</si>
  <si>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</si>
  <si>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</si>
  <si>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</si>
  <si>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</si>
  <si>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</si>
  <si>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</si>
  <si>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</si>
  <si>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</si>
  <si>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</si>
  <si>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</si>
  <si>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</si>
  <si>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</si>
  <si>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</si>
  <si>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</si>
  <si>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</si>
  <si>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</si>
  <si>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</si>
  <si>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</si>
  <si>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</si>
  <si>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</si>
  <si>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</si>
  <si>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</si>
  <si>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</si>
  <si>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</si>
  <si>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</si>
  <si>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</si>
  <si>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</si>
  <si>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</si>
  <si>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</si>
  <si>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</si>
  <si>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</si>
  <si>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</si>
  <si>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</si>
  <si>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</si>
  <si>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</si>
  <si>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</si>
  <si>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</si>
  <si>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</si>
  <si>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</si>
  <si>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</si>
  <si>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</si>
  <si>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</si>
  <si>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</si>
  <si>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</si>
  <si>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</si>
  <si>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</si>
  <si>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</si>
  <si>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</si>
  <si>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</si>
  <si>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</si>
  <si>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</si>
  <si>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</si>
  <si>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</si>
  <si>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</si>
  <si>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</si>
  <si>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</si>
  <si>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</si>
  <si>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</si>
  <si>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</si>
  <si>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</si>
  <si>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</si>
  <si>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</si>
  <si>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</si>
  <si>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</si>
  <si>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</si>
  <si>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</si>
  <si>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</si>
  <si>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</si>
  <si>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</si>
  <si>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</si>
  <si>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</si>
  <si>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</si>
  <si>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</si>
  <si>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</si>
  <si>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</si>
  <si>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</si>
  <si>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</si>
  <si>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</si>
  <si>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</si>
  <si>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</si>
  <si>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</si>
  <si>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</si>
  <si>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</si>
  <si>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</si>
  <si>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</si>
  <si>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</si>
  <si>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</si>
  <si>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</si>
  <si>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</si>
  <si>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</si>
  <si>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</si>
  <si>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</si>
  <si>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</si>
  <si>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</si>
  <si>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</si>
  <si>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</si>
  <si>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</si>
  <si>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</si>
  <si>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</si>
  <si>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</si>
  <si>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</si>
  <si>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</si>
  <si>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</si>
  <si>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</si>
  <si>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</si>
  <si>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</si>
  <si>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</si>
  <si>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</si>
  <si>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</si>
  <si>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</si>
  <si>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</si>
  <si>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</si>
  <si>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</si>
  <si>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</si>
  <si>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</si>
  <si>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</si>
  <si>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</si>
  <si>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</si>
  <si>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</si>
  <si>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</si>
  <si>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</si>
  <si>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</si>
  <si>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</si>
  <si>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</si>
  <si>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</si>
  <si>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</si>
  <si>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</si>
  <si>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</si>
  <si>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</si>
  <si>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</si>
  <si>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</si>
  <si>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</si>
  <si>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</si>
  <si>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</si>
  <si>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</si>
  <si>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</si>
  <si>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</si>
  <si>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</si>
  <si>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</si>
  <si>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</si>
  <si>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</si>
  <si>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</si>
  <si>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</si>
  <si>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</si>
  <si>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</si>
  <si>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</si>
  <si>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</si>
  <si>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</si>
  <si>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</si>
  <si>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</si>
  <si>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</si>
  <si>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</si>
  <si>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</si>
  <si>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</si>
  <si>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</si>
  <si>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</si>
  <si>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</si>
  <si>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</si>
  <si>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</si>
  <si>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</si>
  <si>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</si>
  <si>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</si>
  <si>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</si>
  <si>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</si>
  <si>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</si>
  <si>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</si>
  <si>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</si>
  <si>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</si>
  <si>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</si>
  <si>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</si>
  <si>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</si>
  <si>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</si>
  <si>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</si>
  <si>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</si>
  <si>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</si>
  <si>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</si>
  <si>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</si>
  <si>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</si>
  <si>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</si>
  <si>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</si>
  <si>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</si>
  <si>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</si>
  <si>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</si>
  <si>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</si>
  <si>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</si>
  <si>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</si>
  <si>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</si>
  <si>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</si>
  <si>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</si>
  <si>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</si>
  <si>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</si>
  <si>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</si>
  <si>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</si>
  <si>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</si>
  <si>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</si>
  <si>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</si>
  <si>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</si>
  <si>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</si>
  <si>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</si>
  <si>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</si>
  <si>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</si>
  <si>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</si>
  <si>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</si>
  <si>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</si>
  <si>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</si>
  <si>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</si>
  <si>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</si>
  <si>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</si>
  <si>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</si>
  <si>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</si>
  <si>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</si>
  <si>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</si>
  <si>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</si>
  <si>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</si>
  <si>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</si>
  <si>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</si>
  <si>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</si>
  <si>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</si>
  <si>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</si>
  <si>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</si>
  <si>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</si>
  <si>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</si>
  <si>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</si>
  <si>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</si>
  <si>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</si>
  <si>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</si>
  <si>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</si>
  <si>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</si>
  <si>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</si>
  <si>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</si>
  <si>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</si>
  <si>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</si>
  <si>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</si>
  <si>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</si>
  <si>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</si>
  <si>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</si>
  <si>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</si>
  <si>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</si>
  <si>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</si>
  <si>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</si>
  <si>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</si>
  <si>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</si>
  <si>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</si>
  <si>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</si>
  <si>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</si>
  <si>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</si>
  <si>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</si>
  <si>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</si>
  <si>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</si>
  <si>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</si>
  <si>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</si>
  <si>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</si>
  <si>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</si>
  <si>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</si>
  <si>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</si>
  <si>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</si>
  <si>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</si>
  <si>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</si>
  <si>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</si>
  <si>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</si>
  <si>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</si>
  <si>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</si>
  <si>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</si>
  <si>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</si>
  <si>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</si>
  <si>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</si>
  <si>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</si>
  <si>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</si>
  <si>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</si>
  <si>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</si>
  <si>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</si>
  <si>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</si>
  <si>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</si>
  <si>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</si>
  <si>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</si>
  <si>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</si>
  <si>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</si>
  <si>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</si>
  <si>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</si>
  <si>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</si>
  <si>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</si>
  <si>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</si>
  <si>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</si>
  <si>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</si>
  <si>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</si>
  <si>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</si>
  <si>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</si>
  <si>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</si>
  <si>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</si>
  <si>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</si>
  <si>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</si>
  <si>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</si>
  <si>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</si>
  <si>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</si>
  <si>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</si>
  <si>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</si>
  <si>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</si>
  <si>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</si>
  <si>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</si>
  <si>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</si>
  <si>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</si>
  <si>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</si>
  <si>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</si>
  <si>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</si>
  <si>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</si>
  <si>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</si>
  <si>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</si>
  <si>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</si>
  <si>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</si>
  <si>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</si>
  <si>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</si>
  <si>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</si>
  <si>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</si>
  <si>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</si>
  <si>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</si>
  <si>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</si>
  <si>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</si>
  <si>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</si>
  <si>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</si>
  <si>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</si>
  <si>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</si>
  <si>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</si>
  <si>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</si>
  <si>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</si>
  <si>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</si>
  <si>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</si>
  <si>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</si>
  <si>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</si>
  <si>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</si>
  <si>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</si>
  <si>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</si>
  <si>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</si>
  <si>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</si>
  <si>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</si>
  <si>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</si>
  <si>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</si>
  <si>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</si>
  <si>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</si>
  <si>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</si>
  <si>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</si>
  <si>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</si>
  <si>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</si>
  <si>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</si>
  <si>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</si>
  <si>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</si>
  <si>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</si>
  <si>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</si>
  <si>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</si>
  <si>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</si>
  <si>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</si>
  <si>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</si>
  <si>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</si>
  <si>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</si>
  <si>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</si>
  <si>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</si>
  <si>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</si>
  <si>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</si>
  <si>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</si>
  <si>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</si>
  <si>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</si>
  <si>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</si>
  <si>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</si>
  <si>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</si>
  <si>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</si>
  <si>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</si>
  <si>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</si>
  <si>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</si>
  <si>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</si>
  <si>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</si>
  <si>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</si>
  <si>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</si>
  <si>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</si>
  <si>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</si>
  <si>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</si>
  <si>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</si>
  <si>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</si>
  <si>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</si>
  <si>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</si>
  <si>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</si>
  <si>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</si>
  <si>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</si>
  <si>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</si>
  <si>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</si>
  <si>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</si>
  <si>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</si>
  <si>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</si>
  <si>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</si>
  <si>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</si>
  <si>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</si>
  <si>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</si>
  <si>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</si>
  <si>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</si>
  <si>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</si>
  <si>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</si>
  <si>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</si>
  <si>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</si>
  <si>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</si>
  <si>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</si>
  <si>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</si>
  <si>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</si>
  <si>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</si>
  <si>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</si>
  <si>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</si>
  <si>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</si>
  <si>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</si>
  <si>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</si>
  <si>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</si>
  <si>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</si>
  <si>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</si>
  <si>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</si>
  <si>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</si>
  <si>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</si>
  <si>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</si>
  <si>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</si>
  <si>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</si>
  <si>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</si>
  <si>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</si>
  <si>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</si>
  <si>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</si>
  <si>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</si>
  <si>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</si>
  <si>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</si>
  <si>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</si>
  <si>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</si>
  <si>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</si>
  <si>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</si>
  <si>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</si>
  <si>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</si>
  <si>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</si>
  <si>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</si>
  <si>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</si>
  <si>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</si>
  <si>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</si>
  <si>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</si>
  <si>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</si>
  <si>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</si>
  <si>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</si>
  <si>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</si>
  <si>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</si>
  <si>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</si>
  <si>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</si>
  <si>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</si>
  <si>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</si>
  <si>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</si>
  <si>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</si>
  <si>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</si>
  <si>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</si>
  <si>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</si>
  <si>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</si>
  <si>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</si>
  <si>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</si>
  <si>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</si>
  <si>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</si>
  <si>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</si>
  <si>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</si>
  <si>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</si>
  <si>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</si>
  <si>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</si>
  <si>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</si>
  <si>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</si>
  <si>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</si>
  <si>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</si>
  <si>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</si>
  <si>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</si>
  <si>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</si>
  <si>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</si>
  <si>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</si>
  <si>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</si>
  <si>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</si>
  <si>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</si>
  <si>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</si>
  <si>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</si>
  <si>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</si>
  <si>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</si>
  <si>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</si>
  <si>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</si>
  <si>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</si>
  <si>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</si>
  <si>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</si>
  <si>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</si>
  <si>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</si>
  <si>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</si>
  <si>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</si>
  <si>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</si>
  <si>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</si>
  <si>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</si>
  <si>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</si>
  <si>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</si>
  <si>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</si>
  <si>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</si>
  <si>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</si>
  <si>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</si>
  <si>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</si>
  <si>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</si>
  <si>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</si>
  <si>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</si>
  <si>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</si>
  <si>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</si>
  <si>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</si>
  <si>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</si>
  <si>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</si>
  <si>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</si>
  <si>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</si>
  <si>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</si>
  <si>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</si>
  <si>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</si>
  <si>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</si>
  <si>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</si>
  <si>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</si>
  <si>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</si>
  <si>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</si>
  <si>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</si>
  <si>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</si>
  <si>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</si>
  <si>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</si>
  <si>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</si>
  <si>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</si>
  <si>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</si>
  <si>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</si>
  <si>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</si>
  <si>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</si>
  <si>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</si>
  <si>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</si>
  <si>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</si>
  <si>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</si>
  <si>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</si>
  <si>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</si>
  <si>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</si>
  <si>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</si>
  <si>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</si>
  <si>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</si>
  <si>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</si>
  <si>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</si>
  <si>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</si>
  <si>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</si>
  <si>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</si>
  <si>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</si>
  <si>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</si>
  <si>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</si>
  <si>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</si>
  <si>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</si>
  <si>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</si>
  <si>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</si>
  <si>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</si>
  <si>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</si>
  <si>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</si>
  <si>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</si>
  <si>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</si>
  <si>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</si>
  <si>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</si>
  <si>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</si>
  <si>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</si>
  <si>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</si>
  <si>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</si>
  <si>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</si>
  <si>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</si>
  <si>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</si>
  <si>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</si>
  <si>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</si>
  <si>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</si>
  <si>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</si>
  <si>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</si>
  <si>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</si>
  <si>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</si>
  <si>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</si>
  <si>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</si>
  <si>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</si>
  <si>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</si>
  <si>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</si>
  <si>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</si>
  <si>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</si>
  <si>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</si>
  <si>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</si>
  <si>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</si>
  <si>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</si>
  <si>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</si>
  <si>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</si>
  <si>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</si>
  <si>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</si>
  <si>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</si>
  <si>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</si>
  <si>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</si>
  <si>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</si>
  <si>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</si>
  <si>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</si>
  <si>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</si>
  <si>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</si>
  <si>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</si>
  <si>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</si>
  <si>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</si>
  <si>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</si>
  <si>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</si>
  <si>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</si>
  <si>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</si>
  <si>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</si>
  <si>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</si>
  <si>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</si>
  <si>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</si>
  <si>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</si>
  <si>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</si>
  <si>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</si>
  <si>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</si>
  <si>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</si>
  <si>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</si>
  <si>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</si>
  <si>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</si>
  <si>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</si>
  <si>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</si>
  <si>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</si>
  <si>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</si>
  <si>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</si>
  <si>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</si>
  <si>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</si>
  <si>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</si>
  <si>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</si>
  <si>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</si>
  <si>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</si>
  <si>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</si>
  <si>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</si>
  <si>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</si>
  <si>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</si>
  <si>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</si>
  <si>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</si>
  <si>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</si>
  <si>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</si>
  <si>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</si>
  <si>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</si>
  <si>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</si>
  <si>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</si>
  <si>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</si>
  <si>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</si>
  <si>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</si>
  <si>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</si>
  <si>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</si>
  <si>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</si>
  <si>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</si>
  <si>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</si>
  <si>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</si>
  <si>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</si>
  <si>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</si>
  <si>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</si>
  <si>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</si>
  <si>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</si>
  <si>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</si>
  <si>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</si>
  <si>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</si>
  <si>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</si>
  <si>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</si>
  <si>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</si>
  <si>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</si>
  <si>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</si>
  <si>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</si>
  <si>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</si>
  <si>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</si>
  <si>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</si>
  <si>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</si>
  <si>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</si>
  <si>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</si>
  <si>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</si>
  <si>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</si>
  <si>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</si>
  <si>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</si>
  <si>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</si>
  <si>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</si>
  <si>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</si>
  <si>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</si>
  <si>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</si>
  <si>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</si>
  <si>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</si>
  <si>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</si>
  <si>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</si>
  <si>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</si>
  <si>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</si>
  <si>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</si>
  <si>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</si>
  <si>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</si>
  <si>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</si>
  <si>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</si>
  <si>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</si>
  <si>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</si>
  <si>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</si>
  <si>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</si>
  <si>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</si>
  <si>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</si>
  <si>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</si>
  <si>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</si>
  <si>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</si>
  <si>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</si>
  <si>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</si>
  <si>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</si>
  <si>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</si>
  <si>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</si>
  <si>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</si>
  <si>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</si>
  <si>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</si>
  <si>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</si>
  <si>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</si>
  <si>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</si>
  <si>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</si>
  <si>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</si>
  <si>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</si>
  <si>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</si>
  <si>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</si>
  <si>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</si>
  <si>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</si>
  <si>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</si>
  <si>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</si>
  <si>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</si>
  <si>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</si>
  <si>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</si>
  <si>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</si>
  <si>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</si>
  <si>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</si>
  <si>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</si>
  <si>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</si>
  <si>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</si>
  <si>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</si>
  <si>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</si>
  <si>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</si>
  <si>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</si>
  <si>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</si>
  <si>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</si>
  <si>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</si>
  <si>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</si>
  <si>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</si>
  <si>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</si>
  <si>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</si>
  <si>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</si>
  <si>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</si>
  <si>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</si>
  <si>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</si>
  <si>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</si>
  <si>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</si>
  <si>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</si>
  <si>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</si>
  <si>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</si>
  <si>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</si>
  <si>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</si>
  <si>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</si>
  <si>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</si>
  <si>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</si>
  <si>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</si>
  <si>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</si>
  <si>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</si>
  <si>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</si>
  <si>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</si>
  <si>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</si>
  <si>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</si>
  <si>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</si>
  <si>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</si>
  <si>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</si>
  <si>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</si>
  <si>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</si>
  <si>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</si>
  <si>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</si>
  <si>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</si>
  <si>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</si>
  <si>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</si>
  <si>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</si>
  <si>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</si>
  <si>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</si>
  <si>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</si>
  <si>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</si>
  <si>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</si>
  <si>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</si>
  <si>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</si>
  <si>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</si>
  <si>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</si>
  <si>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</si>
  <si>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</si>
  <si>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</si>
  <si>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</si>
  <si>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</si>
  <si>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</si>
  <si>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</si>
  <si>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</si>
  <si>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</si>
  <si>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</si>
  <si>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</si>
  <si>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</si>
  <si>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</si>
  <si>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</si>
  <si>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</si>
  <si>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</si>
  <si>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</si>
  <si>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</si>
  <si>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</si>
  <si>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</si>
  <si>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</si>
  <si>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</si>
  <si>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</si>
  <si>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</si>
  <si>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</si>
  <si>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</si>
  <si>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</si>
  <si>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</si>
  <si>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</si>
  <si>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</si>
  <si>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</si>
  <si>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</si>
  <si>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</si>
  <si>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</si>
  <si>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</si>
  <si>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</si>
  <si>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</si>
  <si>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</si>
  <si>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</si>
  <si>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</si>
  <si>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</si>
  <si>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</si>
  <si>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</si>
  <si>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</si>
  <si>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</si>
  <si>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</si>
  <si>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</si>
  <si>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</si>
  <si>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</si>
  <si>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</si>
  <si>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</si>
  <si>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</si>
  <si>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</si>
  <si>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</si>
  <si>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</si>
  <si>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</si>
  <si>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</si>
  <si>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</si>
  <si>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</si>
  <si>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</si>
  <si>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</si>
  <si>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</si>
  <si>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</si>
  <si>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</si>
  <si>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</si>
  <si>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</si>
  <si>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</si>
  <si>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</si>
  <si>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</si>
  <si>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</si>
  <si>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</si>
  <si>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</si>
  <si>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</si>
  <si>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</si>
  <si>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</si>
  <si>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</si>
  <si>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</si>
  <si>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</si>
  <si>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</si>
  <si>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</si>
  <si>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</si>
  <si>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</si>
  <si>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</si>
  <si>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</si>
  <si>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</si>
  <si>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</si>
  <si>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</si>
  <si>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</si>
  <si>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</si>
  <si>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</si>
  <si>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</si>
  <si>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</si>
  <si>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</si>
  <si>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</si>
  <si>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</si>
  <si>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</si>
  <si>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</si>
  <si>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</si>
  <si>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</si>
  <si>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</si>
  <si>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</si>
  <si>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</si>
  <si>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</si>
  <si>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</si>
  <si>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</si>
  <si>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</si>
  <si>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</si>
  <si>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</si>
  <si>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</si>
  <si>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</si>
  <si>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</si>
  <si>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</si>
  <si>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</si>
  <si>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</si>
  <si>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</si>
  <si>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</si>
  <si>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</si>
  <si>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</si>
  <si>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</si>
  <si>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</si>
  <si>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</si>
  <si>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</si>
  <si>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</si>
  <si>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</si>
  <si>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</si>
  <si>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</si>
  <si>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</si>
  <si>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</si>
  <si>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</si>
  <si>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</si>
  <si>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</si>
  <si>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</si>
  <si>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</si>
  <si>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</si>
  <si>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</si>
  <si>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</si>
  <si>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</si>
  <si>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</si>
  <si>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</si>
  <si>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</si>
  <si>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</si>
  <si>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</si>
  <si>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</si>
  <si>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</si>
  <si>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</si>
  <si>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</si>
  <si>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</si>
  <si>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</si>
  <si>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</si>
  <si>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</si>
  <si>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</si>
  <si>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</si>
  <si>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</si>
  <si>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</si>
  <si>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</si>
  <si>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</si>
  <si>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</si>
  <si>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</si>
  <si>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</si>
  <si>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</si>
  <si>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</si>
  <si>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</si>
  <si>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</si>
  <si>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</si>
  <si>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</si>
  <si>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</si>
  <si>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</si>
  <si>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</si>
  <si>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</si>
  <si>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</si>
  <si>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</si>
  <si>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</si>
  <si>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</si>
  <si>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</si>
  <si>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</si>
  <si>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</si>
  <si>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</si>
  <si>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</si>
  <si>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</si>
  <si>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</si>
  <si>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</si>
  <si>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</si>
  <si>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</si>
  <si>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</si>
  <si>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</si>
  <si>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</si>
  <si>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</si>
  <si>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</si>
  <si>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</si>
  <si>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</si>
  <si>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</si>
  <si>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</si>
  <si>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</si>
  <si>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</si>
  <si>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</si>
  <si>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</si>
  <si>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</si>
  <si>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</si>
  <si>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</si>
  <si>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</si>
  <si>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</si>
  <si>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</si>
  <si>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</si>
  <si>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</si>
  <si>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</si>
  <si>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</si>
  <si>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</si>
  <si>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</si>
  <si>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</si>
  <si>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</si>
  <si>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</si>
  <si>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</si>
  <si>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</si>
  <si>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</si>
  <si>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</si>
  <si>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</si>
  <si>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</si>
  <si>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</si>
  <si>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</si>
  <si>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</si>
  <si>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</si>
  <si>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</si>
  <si>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</si>
  <si>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</si>
  <si>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</si>
  <si>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</si>
  <si>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</si>
  <si>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</si>
  <si>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</si>
  <si>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</si>
  <si>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</si>
  <si>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</si>
  <si>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</si>
  <si>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</si>
  <si>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</si>
  <si>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</si>
  <si>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</si>
  <si>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</si>
  <si>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</si>
  <si>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</si>
  <si>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</si>
  <si>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</si>
  <si>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</si>
  <si>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</si>
  <si>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</si>
  <si>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</si>
  <si>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</si>
  <si>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</si>
  <si>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</si>
  <si>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</si>
  <si>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</si>
  <si>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</si>
  <si>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</si>
  <si>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</si>
  <si>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</si>
  <si>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</si>
  <si>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</si>
  <si>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</si>
  <si>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</si>
  <si>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</si>
  <si>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</si>
  <si>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</si>
  <si>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</si>
  <si>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</si>
  <si>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</si>
  <si>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</si>
  <si>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</si>
  <si>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</si>
  <si>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</si>
  <si>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</si>
  <si>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</si>
  <si>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</si>
  <si>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</si>
  <si>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</si>
  <si>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</si>
  <si>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</si>
  <si>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</si>
  <si>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</si>
  <si>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</si>
  <si>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</si>
  <si>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</si>
  <si>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</si>
  <si>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</si>
  <si>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</si>
  <si>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</si>
  <si>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</si>
  <si>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</si>
  <si>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</si>
  <si>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</si>
  <si>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</si>
  <si>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</si>
  <si>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</si>
  <si>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</si>
  <si>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</si>
  <si>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</si>
  <si>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</si>
  <si>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</si>
  <si>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</si>
  <si>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</si>
  <si>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</si>
  <si>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</si>
  <si>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</si>
  <si>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</si>
  <si>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</si>
  <si>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</si>
  <si>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</si>
  <si>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</si>
  <si>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</si>
  <si>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</si>
  <si>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</si>
  <si>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</si>
  <si>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</si>
  <si>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</si>
  <si>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</si>
  <si>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</si>
  <si>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</si>
  <si>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</si>
  <si>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</si>
  <si>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</si>
  <si>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</si>
  <si>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</si>
  <si>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</si>
  <si>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</si>
  <si>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</si>
  <si>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</si>
  <si>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</si>
  <si>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</si>
  <si>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</si>
  <si>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</si>
  <si>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</si>
  <si>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</si>
  <si>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</si>
  <si>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</si>
  <si>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</si>
  <si>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</si>
  <si>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</si>
  <si>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</si>
  <si>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</si>
  <si>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</si>
  <si>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</si>
  <si>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</si>
  <si>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</si>
  <si>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</si>
  <si>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</si>
  <si>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</si>
  <si>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</si>
  <si>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</si>
  <si>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</si>
  <si>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</si>
  <si>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</si>
  <si>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</si>
  <si>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</si>
  <si>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</si>
  <si>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</si>
  <si>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</si>
  <si>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</si>
  <si>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</si>
  <si>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</si>
  <si>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</si>
  <si>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</si>
  <si>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</si>
  <si>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</si>
  <si>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</si>
  <si>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</si>
  <si>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</si>
  <si>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</si>
  <si>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</si>
  <si>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</si>
  <si>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</si>
  <si>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</si>
  <si>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</si>
  <si>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</si>
  <si>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</si>
  <si>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</si>
  <si>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</si>
  <si>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</si>
  <si>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</si>
  <si>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</si>
  <si>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</si>
  <si>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</si>
  <si>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</si>
  <si>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</si>
  <si>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</si>
  <si>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</si>
  <si>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</si>
  <si>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</si>
  <si>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</si>
  <si>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</si>
  <si>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</si>
  <si>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</si>
  <si>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</si>
  <si>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</si>
  <si>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</si>
  <si>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</si>
  <si>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</si>
  <si>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</si>
  <si>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</si>
  <si>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</si>
  <si>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</si>
  <si>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</si>
  <si>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</si>
  <si>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</si>
  <si>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</si>
  <si>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</si>
  <si>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</si>
  <si>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</si>
  <si>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</si>
  <si>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</si>
  <si>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</si>
  <si>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</si>
  <si>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</si>
  <si>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</si>
  <si>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</si>
  <si>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</si>
  <si>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</si>
  <si>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</si>
  <si>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</si>
  <si>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</si>
  <si>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</si>
  <si>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</si>
  <si>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</si>
  <si>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</si>
  <si>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</si>
  <si>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</si>
  <si>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</si>
  <si>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</si>
  <si>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</si>
  <si>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</si>
  <si>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</si>
  <si>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</si>
  <si>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</si>
  <si>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</si>
  <si>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</si>
  <si>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</si>
  <si>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</si>
  <si>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</si>
  <si>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</si>
  <si>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</si>
  <si>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</si>
  <si>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</si>
  <si>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</si>
  <si>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</si>
  <si>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</si>
  <si>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</si>
  <si>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</si>
  <si>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</si>
  <si>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</si>
  <si>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</si>
  <si>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</si>
  <si>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</si>
  <si>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</si>
  <si>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</si>
  <si>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</si>
  <si>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</si>
  <si>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</si>
  <si>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</si>
  <si>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</si>
  <si>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</si>
  <si>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</si>
  <si>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</si>
  <si>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</si>
  <si>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</si>
  <si>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</si>
  <si>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</si>
  <si>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</si>
  <si>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</si>
  <si>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</si>
  <si>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</si>
  <si>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</si>
  <si>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</si>
  <si>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</si>
  <si>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</si>
  <si>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</si>
  <si>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</si>
  <si>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</si>
  <si>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</si>
  <si>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</si>
  <si>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</si>
  <si>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</si>
  <si>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</si>
  <si>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</si>
  <si>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</si>
  <si>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</si>
  <si>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</si>
  <si>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</si>
  <si>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</si>
  <si>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</si>
  <si>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</si>
  <si>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</si>
  <si>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</si>
  <si>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</si>
  <si>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</si>
  <si>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</si>
  <si>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</si>
  <si>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</si>
  <si>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</si>
  <si>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</si>
  <si>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</si>
  <si>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</si>
  <si>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</si>
  <si>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</si>
  <si>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</si>
  <si>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</si>
  <si>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</si>
  <si>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</si>
  <si>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</si>
  <si>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</si>
  <si>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</si>
  <si>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</si>
  <si>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</si>
  <si>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</si>
  <si>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</si>
  <si>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</si>
  <si>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</si>
  <si>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</si>
  <si>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</si>
  <si>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</si>
  <si>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</si>
  <si>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</si>
  <si>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</si>
  <si>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</si>
  <si>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</si>
  <si>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</si>
  <si>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</si>
  <si>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</si>
  <si>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</si>
  <si>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</si>
  <si>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</si>
  <si>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</si>
  <si>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</si>
  <si>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</si>
  <si>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</si>
  <si>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</si>
  <si>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</si>
  <si>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</si>
  <si>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</si>
  <si>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</si>
  <si>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</si>
  <si>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</si>
  <si>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</si>
  <si>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</si>
  <si>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</si>
  <si>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</si>
  <si>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</si>
  <si>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</si>
  <si>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</si>
  <si>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</si>
  <si>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</si>
  <si>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</si>
  <si>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</si>
  <si>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</si>
  <si>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</si>
  <si>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</si>
  <si>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</si>
  <si>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</si>
  <si>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</si>
  <si>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</si>
  <si>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</si>
  <si>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</si>
  <si>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</si>
  <si>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</si>
  <si>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</si>
  <si>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</si>
  <si>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</si>
  <si>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</si>
  <si>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</si>
  <si>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</si>
  <si>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</si>
  <si>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</si>
  <si>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</si>
  <si>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</si>
  <si>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</si>
  <si>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</si>
  <si>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</si>
  <si>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</si>
  <si>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</si>
  <si>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</si>
  <si>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</si>
  <si>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</si>
  <si>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</si>
  <si>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</si>
  <si>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</si>
  <si>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</si>
  <si>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</si>
  <si>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</si>
  <si>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</si>
  <si>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</si>
  <si>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</si>
  <si>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</si>
  <si>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</si>
  <si>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</si>
  <si>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</si>
  <si>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</si>
  <si>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</si>
  <si>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</si>
  <si>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</si>
  <si>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</si>
  <si>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</si>
  <si>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</si>
  <si>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</si>
  <si>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</si>
  <si>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</si>
  <si>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</si>
  <si>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</si>
  <si>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</si>
  <si>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</si>
  <si>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</si>
  <si>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</si>
  <si>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</si>
  <si>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</si>
  <si>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</si>
  <si>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</si>
  <si>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</si>
  <si>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</si>
  <si>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</si>
  <si>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</si>
  <si>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</si>
  <si>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</si>
  <si>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</si>
  <si>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</si>
  <si>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</si>
  <si>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</si>
  <si>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</si>
  <si>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</si>
  <si>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</si>
  <si>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</si>
  <si>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</si>
  <si>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</si>
  <si>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</si>
  <si>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</si>
  <si>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</si>
  <si>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</si>
  <si>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</si>
  <si>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</si>
  <si>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</si>
  <si>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</si>
  <si>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</si>
  <si>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</si>
  <si>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</si>
  <si>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</si>
  <si>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</si>
  <si>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</si>
  <si>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</si>
  <si>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</si>
  <si>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</si>
  <si>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</si>
  <si>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</si>
  <si>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</si>
  <si>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</si>
  <si>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</si>
  <si>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</si>
  <si>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</si>
  <si>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</si>
  <si>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</si>
  <si>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</si>
  <si>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</si>
  <si>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</si>
  <si>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</si>
  <si>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</si>
  <si>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</si>
  <si>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</si>
  <si>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</si>
  <si>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</si>
  <si>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</si>
  <si>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</si>
  <si>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</si>
  <si>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</si>
  <si>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</si>
  <si>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</si>
  <si>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</si>
  <si>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</si>
  <si>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</si>
  <si>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</si>
  <si>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</si>
  <si>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</si>
  <si>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</si>
  <si>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</si>
  <si>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</si>
  <si>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</si>
  <si>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</si>
  <si>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</si>
  <si>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</si>
  <si>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</si>
  <si>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</si>
  <si>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</si>
  <si>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</si>
  <si>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</si>
  <si>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</si>
  <si>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</si>
  <si>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</si>
  <si>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</si>
  <si>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</si>
  <si>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</si>
  <si>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</si>
  <si>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</si>
  <si>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</si>
  <si>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</si>
  <si>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</si>
  <si>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</si>
  <si>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</si>
  <si>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</si>
  <si>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</si>
  <si>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</si>
  <si>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</si>
  <si>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</si>
  <si>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</si>
  <si>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</si>
  <si>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</si>
  <si>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</si>
  <si>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</si>
  <si>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</si>
  <si>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</si>
  <si>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</si>
  <si>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</si>
  <si>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</si>
  <si>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</si>
  <si>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</si>
  <si>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</si>
  <si>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</si>
  <si>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</si>
  <si>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</si>
  <si>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</si>
  <si>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</si>
  <si>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</si>
  <si>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</si>
  <si>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</si>
  <si>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</si>
  <si>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</si>
  <si>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</si>
  <si>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</si>
  <si>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</si>
  <si>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</si>
  <si>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</si>
  <si>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</si>
  <si>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</si>
  <si>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</si>
  <si>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</si>
  <si>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</si>
  <si>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</si>
  <si>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</si>
  <si>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</si>
  <si>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</si>
  <si>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</si>
  <si>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</si>
  <si>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</si>
  <si>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</si>
  <si>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</si>
  <si>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</si>
  <si>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</si>
  <si>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</si>
  <si>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</si>
  <si>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</si>
  <si>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</si>
  <si>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</si>
  <si>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</si>
  <si>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</si>
  <si>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</si>
  <si>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</si>
  <si>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</si>
  <si>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</si>
  <si>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</si>
  <si>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</si>
  <si>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</si>
  <si>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</si>
  <si>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</si>
  <si>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</si>
  <si>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</si>
  <si>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</si>
  <si>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</si>
  <si>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</si>
  <si>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</si>
  <si>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</si>
  <si>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</si>
  <si>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</si>
  <si>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</si>
  <si>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</si>
  <si>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</si>
  <si>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</si>
  <si>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</si>
  <si>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</si>
  <si>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</si>
  <si>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</si>
  <si>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</si>
  <si>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</si>
  <si>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</si>
  <si>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</si>
  <si>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</si>
  <si>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</si>
  <si>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</si>
  <si>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</si>
  <si>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</si>
  <si>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</si>
  <si>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</si>
  <si>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</si>
  <si>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</si>
  <si>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</si>
  <si>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</si>
  <si>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</si>
  <si>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</si>
  <si>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</si>
  <si>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</si>
  <si>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</si>
  <si>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</si>
  <si>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</si>
  <si>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</si>
  <si>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</si>
  <si>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</si>
  <si>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</si>
  <si>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</si>
  <si>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</si>
  <si>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</si>
  <si>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</si>
  <si>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</si>
  <si>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</si>
  <si>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</si>
  <si>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</si>
  <si>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</si>
  <si>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</si>
  <si>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</si>
  <si>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</si>
  <si>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</si>
  <si>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</si>
  <si>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</si>
  <si>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</si>
  <si>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</si>
  <si>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</si>
  <si>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</si>
  <si>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</si>
  <si>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</si>
  <si>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</si>
  <si>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</si>
  <si>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</si>
  <si>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</si>
  <si>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</si>
  <si>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</si>
  <si>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</si>
  <si>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</si>
  <si>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</si>
  <si>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</si>
  <si>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</si>
  <si>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</si>
  <si>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</si>
  <si>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</si>
  <si>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</si>
  <si>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</si>
  <si>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</si>
  <si>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</si>
  <si>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</si>
  <si>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</si>
  <si>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</si>
  <si>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</si>
  <si>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</si>
  <si>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</si>
  <si>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</si>
  <si>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</si>
  <si>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</si>
  <si>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</si>
  <si>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</si>
  <si>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</si>
  <si>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</si>
  <si>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</si>
  <si>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</si>
  <si>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</si>
  <si>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</si>
  <si>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</si>
  <si>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</si>
  <si>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</si>
  <si>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</si>
  <si>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</si>
  <si>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</si>
  <si>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</si>
  <si>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</si>
  <si>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</si>
  <si>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</si>
  <si>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</si>
  <si>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</si>
  <si>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</si>
  <si>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</si>
  <si>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</si>
  <si>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</si>
  <si>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</si>
  <si>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</si>
  <si>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</si>
  <si>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</si>
  <si>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</si>
  <si>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</si>
  <si>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</si>
  <si>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</si>
  <si>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</si>
  <si>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</si>
  <si>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</si>
  <si>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</si>
  <si>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</si>
  <si>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</si>
  <si>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</si>
  <si>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</si>
  <si>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</si>
  <si>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</si>
  <si>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</si>
  <si>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</si>
  <si>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</si>
  <si>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</si>
  <si>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</si>
  <si>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</si>
  <si>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</si>
  <si>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</si>
  <si>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</si>
  <si>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</si>
  <si>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</si>
  <si>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</si>
  <si>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</si>
  <si>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</si>
  <si>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</si>
  <si>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</si>
  <si>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</si>
  <si>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</si>
  <si>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</si>
  <si>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</si>
  <si>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</si>
  <si>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</si>
  <si>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</si>
  <si>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</si>
  <si>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</si>
  <si>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</si>
  <si>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</si>
  <si>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</si>
  <si>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</si>
  <si>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</si>
  <si>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</si>
  <si>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</si>
  <si>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</si>
  <si>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</si>
  <si>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</si>
  <si>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</si>
  <si>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</si>
  <si>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</si>
  <si>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</si>
  <si>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</si>
  <si>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</si>
  <si>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</si>
  <si>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</si>
  <si>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</si>
  <si>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</si>
  <si>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</si>
  <si>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</si>
  <si>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</si>
  <si>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</si>
  <si>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</si>
  <si>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</si>
  <si>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</si>
  <si>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</si>
  <si>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</si>
  <si>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</si>
  <si>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</si>
  <si>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</si>
  <si>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</si>
  <si>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</si>
  <si>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</si>
  <si>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</si>
  <si>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</si>
  <si>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</si>
  <si>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</si>
  <si>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</si>
  <si>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</si>
  <si>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</si>
  <si>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</si>
  <si>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</si>
  <si>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</si>
  <si>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</si>
  <si>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</si>
  <si>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</si>
  <si>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</si>
  <si>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</si>
  <si>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</si>
  <si>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</si>
  <si>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</si>
  <si>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</si>
  <si>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</si>
  <si>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</si>
  <si>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</si>
  <si>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</si>
  <si>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</si>
  <si>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</si>
  <si>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</si>
  <si>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</si>
  <si>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</si>
  <si>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</si>
  <si>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</si>
  <si>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</si>
  <si>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</si>
  <si>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</si>
  <si>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</si>
  <si>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</si>
  <si>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</si>
  <si>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</si>
  <si>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</si>
  <si>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</si>
  <si>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</si>
  <si>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</si>
  <si>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</si>
  <si>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</si>
  <si>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</si>
  <si>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</si>
  <si>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</si>
  <si>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</si>
  <si>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</si>
  <si>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</si>
  <si>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</si>
  <si>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</si>
  <si>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</si>
  <si>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</si>
  <si>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</si>
  <si>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</si>
  <si>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</si>
  <si>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</si>
  <si>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</si>
  <si>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</si>
  <si>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</si>
  <si>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</si>
  <si>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</si>
  <si>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</si>
  <si>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</si>
  <si>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</si>
  <si>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</si>
  <si>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</si>
  <si>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</si>
  <si>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</si>
  <si>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</si>
  <si>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</si>
  <si>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</si>
  <si>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</si>
  <si>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</si>
  <si>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</si>
  <si>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</si>
  <si>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</si>
  <si>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</si>
  <si>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</si>
  <si>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</si>
  <si>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</si>
  <si>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</si>
  <si>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</si>
  <si>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</si>
  <si>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</si>
  <si>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</si>
  <si>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</si>
  <si>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</si>
  <si>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</si>
  <si>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</si>
  <si>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</si>
  <si>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</si>
  <si>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</si>
  <si>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</si>
  <si>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</si>
  <si>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</si>
  <si>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</si>
  <si>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</si>
  <si>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</si>
  <si>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</si>
  <si>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</si>
  <si>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</si>
  <si>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</si>
  <si>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</si>
  <si>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</si>
  <si>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</si>
  <si>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</si>
  <si>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</si>
  <si>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</si>
  <si>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</si>
  <si>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</si>
  <si>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</si>
  <si>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</si>
  <si>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</si>
  <si>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</si>
  <si>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</si>
  <si>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</si>
  <si>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</si>
  <si>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</si>
  <si>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</si>
  <si>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</si>
  <si>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</si>
  <si>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</si>
  <si>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</si>
  <si>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</si>
  <si>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</si>
  <si>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</si>
  <si>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</si>
  <si>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</si>
  <si>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</si>
  <si>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</si>
  <si>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</si>
  <si>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</si>
  <si>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</si>
  <si>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</si>
  <si>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</si>
  <si>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</si>
  <si>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</si>
  <si>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</si>
  <si>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</si>
  <si>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</si>
  <si>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</si>
  <si>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</si>
  <si>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</si>
  <si>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</si>
  <si>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</si>
  <si>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</si>
  <si>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</si>
  <si>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</si>
  <si>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</si>
  <si>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</si>
  <si>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</si>
  <si>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</si>
  <si>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</si>
  <si>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</si>
  <si>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</si>
  <si>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</si>
  <si>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</si>
  <si>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</si>
  <si>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</si>
  <si>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</si>
  <si>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</si>
  <si>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</si>
  <si>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</si>
  <si>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</si>
  <si>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</si>
  <si>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</si>
  <si>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</si>
  <si>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</si>
  <si>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</si>
  <si>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</si>
  <si>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</si>
  <si>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</si>
  <si>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</si>
  <si>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</si>
  <si>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</si>
  <si>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</si>
  <si>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</si>
  <si>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</si>
  <si>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</si>
  <si>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</si>
  <si>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</si>
  <si>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</si>
  <si>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</si>
  <si>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</si>
  <si>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</si>
  <si>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</si>
  <si>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</si>
  <si>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</si>
  <si>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</si>
  <si>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</si>
  <si>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</si>
  <si>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</si>
  <si>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</si>
  <si>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</si>
  <si>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</si>
  <si>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</si>
  <si>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</si>
  <si>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</si>
  <si>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</si>
  <si>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</si>
  <si>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</si>
  <si>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</si>
  <si>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</si>
  <si>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</si>
  <si>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</si>
  <si>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</si>
  <si>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</si>
  <si>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</si>
  <si>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</si>
  <si>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</si>
  <si>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</si>
  <si>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</si>
  <si>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</si>
  <si>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</si>
  <si>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</si>
  <si>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</si>
  <si>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</si>
  <si>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</si>
  <si>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</si>
  <si>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</si>
  <si>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</si>
  <si>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</si>
  <si>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</si>
  <si>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</si>
  <si>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</si>
  <si>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</si>
  <si>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</si>
  <si>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</si>
  <si>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</si>
  <si>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</si>
  <si>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</si>
  <si>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</si>
  <si>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</si>
  <si>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</si>
  <si>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</si>
  <si>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</si>
  <si>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</si>
  <si>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</si>
  <si>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</si>
  <si>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</si>
  <si>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</si>
  <si>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</si>
  <si>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</si>
  <si>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</si>
  <si>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</si>
  <si>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</si>
  <si>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</si>
  <si>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</si>
  <si>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</si>
  <si>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</si>
  <si>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</si>
  <si>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</si>
  <si>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</si>
  <si>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</si>
  <si>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</si>
  <si>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</si>
  <si>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</si>
  <si>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</si>
  <si>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</si>
  <si>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</si>
  <si>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</si>
  <si>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</si>
  <si>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</si>
  <si>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</si>
  <si>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</si>
  <si>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</si>
  <si>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</si>
  <si>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</si>
  <si>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</si>
  <si>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</si>
  <si>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</si>
  <si>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</si>
  <si>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</si>
  <si>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</si>
  <si>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</si>
  <si>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</si>
  <si>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</si>
  <si>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</si>
  <si>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</si>
  <si>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</si>
  <si>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</si>
  <si>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</si>
  <si>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</si>
  <si>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</si>
  <si>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</si>
  <si>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</si>
  <si>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</si>
  <si>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</si>
  <si>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</si>
  <si>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</si>
  <si>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</si>
  <si>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</si>
  <si>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</si>
  <si>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</si>
  <si>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</si>
  <si>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</si>
  <si>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</si>
  <si>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</si>
  <si>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</si>
  <si>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</si>
  <si>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</si>
  <si>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</si>
  <si>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</si>
  <si>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</si>
  <si>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</si>
  <si>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</si>
  <si>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</si>
  <si>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</si>
  <si>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</si>
  <si>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</si>
  <si>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</si>
  <si>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</si>
  <si>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</si>
  <si>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</si>
  <si>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</si>
  <si>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</si>
  <si>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</si>
  <si>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</si>
  <si>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</si>
  <si>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</si>
  <si>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</si>
  <si>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</si>
  <si>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</si>
  <si>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</si>
  <si>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</si>
  <si>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</si>
  <si>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</si>
  <si>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</si>
  <si>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</si>
  <si>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</si>
  <si>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</si>
  <si>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</si>
  <si>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</si>
  <si>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</si>
  <si>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</si>
  <si>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</si>
  <si>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</si>
  <si>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</si>
  <si>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</si>
  <si>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</si>
  <si>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</si>
  <si>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</si>
  <si>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</si>
  <si>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</si>
  <si>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</si>
  <si>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</si>
  <si>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</si>
  <si>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</si>
  <si>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</si>
  <si>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</si>
  <si>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</si>
  <si>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</si>
  <si>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</si>
  <si>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</si>
  <si>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</si>
  <si>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</si>
  <si>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</si>
  <si>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</si>
  <si>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</si>
  <si>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</si>
  <si>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</si>
  <si>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</si>
  <si>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</si>
  <si>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</si>
  <si>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</si>
  <si>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</si>
  <si>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</si>
  <si>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</si>
  <si>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</si>
  <si>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</si>
  <si>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</si>
  <si>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</si>
  <si>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</si>
  <si>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</si>
  <si>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</si>
  <si>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</si>
  <si>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</si>
  <si>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</si>
  <si>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</si>
  <si>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</si>
  <si>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</si>
  <si>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</si>
  <si>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</si>
  <si>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</si>
  <si>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</si>
  <si>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</si>
  <si>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</si>
  <si>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</si>
  <si>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</si>
  <si>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</si>
  <si>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</si>
  <si>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</si>
  <si>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</si>
  <si>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</si>
  <si>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</si>
  <si>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</si>
  <si>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</si>
  <si>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</si>
  <si>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</si>
  <si>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</si>
  <si>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</si>
  <si>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</si>
  <si>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</si>
  <si>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</si>
  <si>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</si>
  <si>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</si>
  <si>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</si>
  <si>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</si>
  <si>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</si>
  <si>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</si>
  <si>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</si>
  <si>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</si>
  <si>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</si>
  <si>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</si>
  <si>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</si>
  <si>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</si>
  <si>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</si>
  <si>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</si>
  <si>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</si>
  <si>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</si>
  <si>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</si>
  <si>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</si>
  <si>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</si>
  <si>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</si>
  <si>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</si>
  <si>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</si>
  <si>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</si>
  <si>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</si>
  <si>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</si>
  <si>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</si>
  <si>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</si>
  <si>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</si>
  <si>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</si>
  <si>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</si>
  <si>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</si>
  <si>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</si>
  <si>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</si>
  <si>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</si>
  <si>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</si>
  <si>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</si>
  <si>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</si>
  <si>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</si>
  <si>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</si>
  <si>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</si>
  <si>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</si>
  <si>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</si>
  <si>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</si>
  <si>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</si>
  <si>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</si>
  <si>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</si>
  <si>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</si>
  <si>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</si>
  <si>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</si>
  <si>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</si>
  <si>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</si>
  <si>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</si>
  <si>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</si>
  <si>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</si>
  <si>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</si>
  <si>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</si>
  <si>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</si>
  <si>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</si>
  <si>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</si>
  <si>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</si>
  <si>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</si>
  <si>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</si>
  <si>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</si>
  <si>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</si>
  <si>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</si>
  <si>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</si>
  <si>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</si>
  <si>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</si>
  <si>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</si>
  <si>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</si>
  <si>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</si>
  <si>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</si>
  <si>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</si>
  <si>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</si>
  <si>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</si>
  <si>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</si>
  <si>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</si>
  <si>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</si>
  <si>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</si>
  <si>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</si>
  <si>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</si>
  <si>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</si>
  <si>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</si>
  <si>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</si>
  <si>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</si>
  <si>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</si>
  <si>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</si>
  <si>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</si>
  <si>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</si>
  <si>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</si>
  <si>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</si>
  <si>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</si>
  <si>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</si>
  <si>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</si>
  <si>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</si>
  <si>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</si>
  <si>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</si>
  <si>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</si>
  <si>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</si>
  <si>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</si>
  <si>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</si>
  <si>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</si>
  <si>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</si>
  <si>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</si>
  <si>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</si>
  <si>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</si>
  <si>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</si>
  <si>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</si>
  <si>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</si>
  <si>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</si>
  <si>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</si>
  <si>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</si>
  <si>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</si>
  <si>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</si>
  <si>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</si>
  <si>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</si>
  <si>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</si>
  <si>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</si>
  <si>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</si>
  <si>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</si>
  <si>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</si>
  <si>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</si>
  <si>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</si>
  <si>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</si>
  <si>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</si>
  <si>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</si>
  <si>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</si>
  <si>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</si>
  <si>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</si>
  <si>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</si>
  <si>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</si>
  <si>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</si>
  <si>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</si>
  <si>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</si>
  <si>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</si>
  <si>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</si>
  <si>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</si>
  <si>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</si>
  <si>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</si>
  <si>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</si>
  <si>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</si>
  <si>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</si>
  <si>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</si>
  <si>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</si>
  <si>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</si>
  <si>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</si>
  <si>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</si>
  <si>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</si>
  <si>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</si>
  <si>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</si>
  <si>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</si>
  <si>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</si>
  <si>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</si>
  <si>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</si>
  <si>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</si>
  <si>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</si>
  <si>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</si>
  <si>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</si>
  <si>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</si>
  <si>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</si>
  <si>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</si>
  <si>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</si>
  <si>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</si>
  <si>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</si>
  <si>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</si>
  <si>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</si>
  <si>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</si>
  <si>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</si>
  <si>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</si>
  <si>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</si>
  <si>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</si>
  <si>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</si>
  <si>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</si>
  <si>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</si>
  <si>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</si>
  <si>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</si>
  <si>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</si>
  <si>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</si>
  <si>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</si>
  <si>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</si>
  <si>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</si>
  <si>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</si>
  <si>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</si>
  <si>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</si>
  <si>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</si>
  <si>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</si>
  <si>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</si>
  <si>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</si>
  <si>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</si>
  <si>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</si>
  <si>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</si>
  <si>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</si>
  <si>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</si>
  <si>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</si>
  <si>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</si>
  <si>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</si>
  <si>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</si>
  <si>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</si>
  <si>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</si>
  <si>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</si>
  <si>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</si>
  <si>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</si>
  <si>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</si>
  <si>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</si>
  <si>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</si>
  <si>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</si>
  <si>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</si>
  <si>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</si>
  <si>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</si>
  <si>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</si>
  <si>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</si>
  <si>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</si>
  <si>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</si>
  <si>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</si>
  <si>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</si>
  <si>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</si>
  <si>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</si>
  <si>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</si>
  <si>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</si>
  <si>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</si>
  <si>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</si>
  <si>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</si>
  <si>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</si>
  <si>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</si>
  <si>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</si>
  <si>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</si>
  <si>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</si>
  <si>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</si>
  <si>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</si>
  <si>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</si>
  <si>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</si>
  <si>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</si>
  <si>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</si>
  <si>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</si>
  <si>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</si>
  <si>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</si>
  <si>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</si>
  <si>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</si>
  <si>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</si>
  <si>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</si>
  <si>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</si>
  <si>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</si>
  <si>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</si>
  <si>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</si>
  <si>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</si>
  <si>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</si>
  <si>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</si>
  <si>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</si>
  <si>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</si>
  <si>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</si>
  <si>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</si>
  <si>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</si>
  <si>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</si>
  <si>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</si>
  <si>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</si>
  <si>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</si>
  <si>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</si>
  <si>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</si>
  <si>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</si>
  <si>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</si>
  <si>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</si>
  <si>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</si>
  <si>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</si>
  <si>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</si>
  <si>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</si>
  <si>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</si>
  <si>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</si>
  <si>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</si>
  <si>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</si>
  <si>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</si>
  <si>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</si>
  <si>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</si>
  <si>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</si>
  <si>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</si>
  <si>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</si>
  <si>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</si>
  <si>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</si>
  <si>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</si>
  <si>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</si>
  <si>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</si>
  <si>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</si>
  <si>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</si>
  <si>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</si>
  <si>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</si>
  <si>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</si>
  <si>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</si>
  <si>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</si>
  <si>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</si>
  <si>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</si>
  <si>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</si>
  <si>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</si>
  <si>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</si>
  <si>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</si>
  <si>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</si>
  <si>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</si>
  <si>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</si>
  <si>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</si>
  <si>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</si>
  <si>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</si>
  <si>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</si>
  <si>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</si>
  <si>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</si>
  <si>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</si>
  <si>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</si>
  <si>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</si>
  <si>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</si>
  <si>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</si>
  <si>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</si>
  <si>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</si>
  <si>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</si>
  <si>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</si>
  <si>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</si>
  <si>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</si>
  <si>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</si>
  <si>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</si>
  <si>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</si>
  <si>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</si>
  <si>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</si>
  <si>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</si>
  <si>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</si>
  <si>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</si>
  <si>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</si>
  <si>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</si>
  <si>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</si>
  <si>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</si>
  <si>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</si>
  <si>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</si>
  <si>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</si>
  <si>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</si>
  <si>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</si>
  <si>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</si>
  <si>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</si>
  <si>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</si>
  <si>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</si>
  <si>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</si>
  <si>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</si>
  <si>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</si>
  <si>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</si>
  <si>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</si>
  <si>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</si>
  <si>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</si>
  <si>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</si>
  <si>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</si>
  <si>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</si>
  <si>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</si>
  <si>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</si>
  <si>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</si>
  <si>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</si>
  <si>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</si>
  <si>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</si>
  <si>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</si>
  <si>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</si>
  <si>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</si>
  <si>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</si>
  <si>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</si>
  <si>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</si>
  <si>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</si>
  <si>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</si>
  <si>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</si>
  <si>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</si>
  <si>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</si>
  <si>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</si>
  <si>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</si>
  <si>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</si>
  <si>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</si>
  <si>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</si>
  <si>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</si>
  <si>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</si>
  <si>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</si>
  <si>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</si>
  <si>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</si>
  <si>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</si>
  <si>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</si>
  <si>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</si>
  <si>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</si>
  <si>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</si>
  <si>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</si>
  <si>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</si>
  <si>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</si>
  <si>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</si>
  <si>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</si>
  <si>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</si>
  <si>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</si>
  <si>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</si>
  <si>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</si>
  <si>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</si>
  <si>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</si>
  <si>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</si>
  <si>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</si>
  <si>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</si>
  <si>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</si>
  <si>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</si>
  <si>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</si>
  <si>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</si>
  <si>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</si>
  <si>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</si>
  <si>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</si>
  <si>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</si>
  <si>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</si>
  <si>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</si>
  <si>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</si>
  <si>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</si>
  <si>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</si>
  <si>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</si>
  <si>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</si>
  <si>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</si>
  <si>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</si>
  <si>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</si>
  <si>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</si>
  <si>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</si>
  <si>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</si>
  <si>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</si>
  <si>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</si>
  <si>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</si>
  <si>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</si>
  <si>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</si>
  <si>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</si>
  <si>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</si>
  <si>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</si>
  <si>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</si>
  <si>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</si>
  <si>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</si>
  <si>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</si>
  <si>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</si>
  <si>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</si>
  <si>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</si>
  <si>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</si>
  <si>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</si>
  <si>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</si>
  <si>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</si>
  <si>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</si>
  <si>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</si>
  <si>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</si>
  <si>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</si>
  <si>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</si>
  <si>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</si>
  <si>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</si>
  <si>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</si>
  <si>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</si>
  <si>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</si>
  <si>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</si>
  <si>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</si>
  <si>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</si>
  <si>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</si>
  <si>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</si>
  <si>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</si>
  <si>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</si>
  <si>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</si>
  <si>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</si>
  <si>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</si>
  <si>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</si>
  <si>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</si>
  <si>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</si>
  <si>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</si>
  <si>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</si>
  <si>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</si>
  <si>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</si>
  <si>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</si>
  <si>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</si>
  <si>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</si>
  <si>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</si>
  <si>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</si>
  <si>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</si>
  <si>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</si>
  <si>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</si>
  <si>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</si>
  <si>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</si>
  <si>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</si>
  <si>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</si>
  <si>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</si>
  <si>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</si>
  <si>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</si>
  <si>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</si>
  <si>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</si>
  <si>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</si>
  <si>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</si>
  <si>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</si>
  <si>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</si>
  <si>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</si>
  <si>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</si>
  <si>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</si>
  <si>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</si>
  <si>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</si>
  <si>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</si>
  <si>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</si>
  <si>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</si>
  <si>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</si>
  <si>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</si>
  <si>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</si>
  <si>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</si>
  <si>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</si>
  <si>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</si>
  <si>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</si>
  <si>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</si>
  <si>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</si>
  <si>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</si>
  <si>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</si>
  <si>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</si>
  <si>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</si>
  <si>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</si>
  <si>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</si>
  <si>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</si>
  <si>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</si>
  <si>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</si>
  <si>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</si>
  <si>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</si>
  <si>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</si>
  <si>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</si>
  <si>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</si>
  <si>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</si>
  <si>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</si>
  <si>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</si>
  <si>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</si>
  <si>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</si>
  <si>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</si>
  <si>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</si>
  <si>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</si>
  <si>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</si>
  <si>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</si>
  <si>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</si>
  <si>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</si>
  <si>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</si>
  <si>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</si>
  <si>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</si>
  <si>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</si>
  <si>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</si>
  <si>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</si>
  <si>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</si>
  <si>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</si>
  <si>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</si>
  <si>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</si>
  <si>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</si>
  <si>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</si>
  <si>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</si>
  <si>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</si>
  <si>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</si>
  <si>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</si>
  <si>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</si>
  <si>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</si>
  <si>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</si>
  <si>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</si>
  <si>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</si>
  <si>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</si>
  <si>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</si>
  <si>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</si>
  <si>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</si>
  <si>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</si>
  <si>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</si>
  <si>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</si>
  <si>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</si>
  <si>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</si>
  <si>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</si>
  <si>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</si>
  <si>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</si>
  <si>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</si>
  <si>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</si>
  <si>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</si>
  <si>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</si>
  <si>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</si>
  <si>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</si>
  <si>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</si>
  <si>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</si>
  <si>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</si>
  <si>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</si>
  <si>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</si>
  <si>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</si>
  <si>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</si>
  <si>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</si>
  <si>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</si>
  <si>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</si>
  <si>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</si>
  <si>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</si>
  <si>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</si>
  <si>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</si>
  <si>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</si>
  <si>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</si>
  <si>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</si>
  <si>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</si>
  <si>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</si>
  <si>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</si>
  <si>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</si>
  <si>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</si>
  <si>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</si>
  <si>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</si>
  <si>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</si>
  <si>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</si>
  <si>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</si>
  <si>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</si>
  <si>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</si>
  <si>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</si>
  <si>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</si>
  <si>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</si>
  <si>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</si>
  <si>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</si>
  <si>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</si>
  <si>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</si>
  <si>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</si>
  <si>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</si>
  <si>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</si>
  <si>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</si>
  <si>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</si>
  <si>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</si>
  <si>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</si>
  <si>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</si>
  <si>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</si>
  <si>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</si>
  <si>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</si>
  <si>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</si>
  <si>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</si>
  <si>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</si>
  <si>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</si>
  <si>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</si>
  <si>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</si>
  <si>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</si>
  <si>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</si>
  <si>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</si>
  <si>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</si>
  <si>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</si>
  <si>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</si>
  <si>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</si>
  <si>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</si>
  <si>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</si>
  <si>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</si>
  <si>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</si>
  <si>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</si>
  <si>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</si>
  <si>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</si>
  <si>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</si>
  <si>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</si>
  <si>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</si>
  <si>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</si>
  <si>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</si>
  <si>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</si>
  <si>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</si>
  <si>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</si>
  <si>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</si>
  <si>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</si>
  <si>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</si>
  <si>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</si>
  <si>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</si>
  <si>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</si>
  <si>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</si>
  <si>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</si>
  <si>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</si>
  <si>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</si>
  <si>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</si>
  <si>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</si>
  <si>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</si>
  <si>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</si>
  <si>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</si>
  <si>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</si>
  <si>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</si>
  <si>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</si>
  <si>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</si>
  <si>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</si>
  <si>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</si>
  <si>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</si>
  <si>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</si>
  <si>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</si>
  <si>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</si>
  <si>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</si>
  <si>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</si>
  <si>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</si>
  <si>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</si>
  <si>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</si>
  <si>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</si>
  <si>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</si>
  <si>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</si>
  <si>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</si>
  <si>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</si>
  <si>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</si>
  <si>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</si>
  <si>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</si>
  <si>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</si>
  <si>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</si>
  <si>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</si>
  <si>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</si>
  <si>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</si>
  <si>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</si>
  <si>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</si>
  <si>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</si>
  <si>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</si>
  <si>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</si>
  <si>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</si>
  <si>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</si>
  <si>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</si>
  <si>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</si>
  <si>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</si>
  <si>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</si>
  <si>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</si>
  <si>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</si>
  <si>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</si>
  <si>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</si>
  <si>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</si>
  <si>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</si>
  <si>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</si>
  <si>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</si>
  <si>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</si>
  <si>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</si>
  <si>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</si>
  <si>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</si>
  <si>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</si>
  <si>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</si>
  <si>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</si>
  <si>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</si>
  <si>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</si>
  <si>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</si>
  <si>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</si>
  <si>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</si>
  <si>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</si>
  <si>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</si>
  <si>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</si>
  <si>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</si>
  <si>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</si>
  <si>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</si>
  <si>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</si>
  <si>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</si>
  <si>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</si>
  <si>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</si>
  <si>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</si>
  <si>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</si>
  <si>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</si>
  <si>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</si>
  <si>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</si>
  <si>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</si>
  <si>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</si>
  <si>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</si>
  <si>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</si>
  <si>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</si>
  <si>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</si>
  <si>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</si>
  <si>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</si>
  <si>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</si>
  <si>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</si>
  <si>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</si>
  <si>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</si>
  <si>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</si>
  <si>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</si>
  <si>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</si>
  <si>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</si>
  <si>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</si>
  <si>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</si>
  <si>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</si>
  <si>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</si>
  <si>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</si>
  <si>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</si>
  <si>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</si>
  <si>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</si>
  <si>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</si>
  <si>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</si>
  <si>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</si>
  <si>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</si>
  <si>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</si>
  <si>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</si>
  <si>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</si>
  <si>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</si>
  <si>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</si>
  <si>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</si>
  <si>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</si>
  <si>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</si>
  <si>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</si>
  <si>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</si>
  <si>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</si>
  <si>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</si>
  <si>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</si>
  <si>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</si>
  <si>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</si>
  <si>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</si>
  <si>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</si>
  <si>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</si>
  <si>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</si>
  <si>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</si>
  <si>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</si>
  <si>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</si>
  <si>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</si>
  <si>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</si>
  <si>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</si>
  <si>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</si>
  <si>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</si>
  <si>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</si>
  <si>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</si>
  <si>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</si>
  <si>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</si>
  <si>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</si>
  <si>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</si>
  <si>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</si>
  <si>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</si>
  <si>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</si>
  <si>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</si>
  <si>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</si>
  <si>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</si>
  <si>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</si>
  <si>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</si>
  <si>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</si>
  <si>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</si>
  <si>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</si>
  <si>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</si>
  <si>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</si>
  <si>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</si>
  <si>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</si>
  <si>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</si>
  <si>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</si>
  <si>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</si>
  <si>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</si>
  <si>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</si>
  <si>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</si>
  <si>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</si>
  <si>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</si>
  <si>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</si>
  <si>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</si>
  <si>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</si>
  <si>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</si>
  <si>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</si>
  <si>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</si>
  <si>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</si>
  <si>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</si>
  <si>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</si>
  <si>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</si>
  <si>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</si>
  <si>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</si>
  <si>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</si>
  <si>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</si>
  <si>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</si>
  <si>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</si>
  <si>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</si>
  <si>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</si>
  <si>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</si>
  <si>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</si>
  <si>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</si>
  <si>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</si>
  <si>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</si>
  <si>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</si>
  <si>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</si>
  <si>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</si>
  <si>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</si>
  <si>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</si>
  <si>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</si>
  <si>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</si>
  <si>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</si>
  <si>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</si>
  <si>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</si>
  <si>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</si>
  <si>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</si>
  <si>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</si>
  <si>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</si>
  <si>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</si>
  <si>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</si>
  <si>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</si>
  <si>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</si>
  <si>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</si>
  <si>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</si>
  <si>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</si>
  <si>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</si>
  <si>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</si>
  <si>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</si>
  <si>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</si>
  <si>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</si>
  <si>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</si>
  <si>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</si>
  <si>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</si>
  <si>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</si>
  <si>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</si>
  <si>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</si>
  <si>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</si>
  <si>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</si>
  <si>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</si>
  <si>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</si>
  <si>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</si>
  <si>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</si>
  <si>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</si>
  <si>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</si>
  <si>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</si>
  <si>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</si>
  <si>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</si>
  <si>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</si>
  <si>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</si>
  <si>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</si>
  <si>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</si>
  <si>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</si>
  <si>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</si>
  <si>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</si>
  <si>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</si>
  <si>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</si>
  <si>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</si>
  <si>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</si>
  <si>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</si>
  <si>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</si>
  <si>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</si>
  <si>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</si>
  <si>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</si>
  <si>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</si>
  <si>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</si>
  <si>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</si>
  <si>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</si>
  <si>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</si>
  <si>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</si>
  <si>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</si>
  <si>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</si>
  <si>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</si>
  <si>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</si>
  <si>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</si>
  <si>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</si>
  <si>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</si>
  <si>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</si>
  <si>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</si>
  <si>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</si>
  <si>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</si>
  <si>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</si>
  <si>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</si>
  <si>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</si>
  <si>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</si>
  <si>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</si>
  <si>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</si>
  <si>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</si>
  <si>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</si>
  <si>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</si>
  <si>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</si>
  <si>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</si>
  <si>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</si>
  <si>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</si>
  <si>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</si>
  <si>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</si>
  <si>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</si>
  <si>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</si>
  <si>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</si>
  <si>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</si>
  <si>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</si>
  <si>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</si>
  <si>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</si>
  <si>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</si>
  <si>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</si>
  <si>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</si>
  <si>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</si>
  <si>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</si>
  <si>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</si>
  <si>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</si>
  <si>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</si>
  <si>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</si>
  <si>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</si>
  <si>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</si>
  <si>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</si>
  <si>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</si>
  <si>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</si>
  <si>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</si>
  <si>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</si>
  <si>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</si>
  <si>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</si>
  <si>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</si>
  <si>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</si>
  <si>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</si>
  <si>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</si>
  <si>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</si>
  <si>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</si>
  <si>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</si>
  <si>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</si>
  <si>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</si>
  <si>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</si>
  <si>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</si>
  <si>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</si>
  <si>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</si>
  <si>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</si>
  <si>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</si>
  <si>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</si>
  <si>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</si>
  <si>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</si>
  <si>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</si>
  <si>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</si>
  <si>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</si>
  <si>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</si>
  <si>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</si>
  <si>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</si>
  <si>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</si>
  <si>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</si>
  <si>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</si>
  <si>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</si>
  <si>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</si>
  <si>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</si>
  <si>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</si>
  <si>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</si>
  <si>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</si>
  <si>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</si>
  <si>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</si>
  <si>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</si>
  <si>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</si>
  <si>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</si>
  <si>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</si>
  <si>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</si>
  <si>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</si>
  <si>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</si>
  <si>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</si>
  <si>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</si>
  <si>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</si>
  <si>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</si>
  <si>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</si>
  <si>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</si>
  <si>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</si>
  <si>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</si>
  <si>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</si>
  <si>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</si>
  <si>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</si>
  <si>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</si>
  <si>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</si>
  <si>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</si>
  <si>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</si>
  <si>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</si>
  <si>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</si>
  <si>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</si>
  <si>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</si>
  <si>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</si>
  <si>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</si>
  <si>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</si>
  <si>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</si>
  <si>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</si>
  <si>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</si>
  <si>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</si>
  <si>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</si>
  <si>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</si>
  <si>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</si>
  <si>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</si>
  <si>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</si>
  <si>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</si>
  <si>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</si>
  <si>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</si>
  <si>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</si>
  <si>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</si>
  <si>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</si>
  <si>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</si>
  <si>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</si>
  <si>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</si>
  <si>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</si>
  <si>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</si>
  <si>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</si>
  <si>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</si>
  <si>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</si>
  <si>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</si>
  <si>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</si>
  <si>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</si>
  <si>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</si>
  <si>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</si>
  <si>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</si>
  <si>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</si>
  <si>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</si>
  <si>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</si>
  <si>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</si>
  <si>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</si>
  <si>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</si>
  <si>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</si>
  <si>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</si>
  <si>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</si>
  <si>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</si>
  <si>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</si>
  <si>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</si>
  <si>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</si>
  <si>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</si>
  <si>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</si>
  <si>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</si>
  <si>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</si>
  <si>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</si>
  <si>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</si>
  <si>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</si>
  <si>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</si>
  <si>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</si>
  <si>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</si>
  <si>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</si>
  <si>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</si>
  <si>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</si>
  <si>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</si>
  <si>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</si>
  <si>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</si>
  <si>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</si>
  <si>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</si>
  <si>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</si>
  <si>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</si>
  <si>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</si>
  <si>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</si>
  <si>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</si>
  <si>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</si>
  <si>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</si>
  <si>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</si>
  <si>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</si>
  <si>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</si>
  <si>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</si>
  <si>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</si>
  <si>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</si>
  <si>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</si>
  <si>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</si>
  <si>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</si>
  <si>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</si>
  <si>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</si>
  <si>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</si>
  <si>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</si>
  <si>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</si>
  <si>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</si>
  <si>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</si>
  <si>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</si>
  <si>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</si>
  <si>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</si>
  <si>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</si>
  <si>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</si>
  <si>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</si>
  <si>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</si>
  <si>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</si>
  <si>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</si>
  <si>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</si>
  <si>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</si>
  <si>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</si>
  <si>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</si>
  <si>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</si>
  <si>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</si>
  <si>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</si>
  <si>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</si>
  <si>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</si>
  <si>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</si>
  <si>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</si>
  <si>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</si>
  <si>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</si>
  <si>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</si>
  <si>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</si>
  <si>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</si>
  <si>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</si>
  <si>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</si>
  <si>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</si>
  <si>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</si>
  <si>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</si>
  <si>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</si>
  <si>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</si>
  <si>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</si>
  <si>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</si>
  <si>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</si>
  <si>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</si>
  <si>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</si>
  <si>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</si>
  <si>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</si>
  <si>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</si>
  <si>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</si>
  <si>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</si>
  <si>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</si>
  <si>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</si>
  <si>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</si>
  <si>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</si>
  <si>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</si>
  <si>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</si>
  <si>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</si>
  <si>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</si>
  <si>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</si>
  <si>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</si>
  <si>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</si>
  <si>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</si>
  <si>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</si>
  <si>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</si>
  <si>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</si>
  <si>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</si>
  <si>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</si>
  <si>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</si>
  <si>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</si>
  <si>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</si>
  <si>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</si>
  <si>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</si>
  <si>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</si>
  <si>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</si>
  <si>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</si>
  <si>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</si>
  <si>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</si>
  <si>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</si>
  <si>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</si>
  <si>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</si>
  <si>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</si>
  <si>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</si>
  <si>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</si>
  <si>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</si>
  <si>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</si>
  <si>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</si>
  <si>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</si>
  <si>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</si>
  <si>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</si>
  <si>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</si>
  <si>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</si>
  <si>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</si>
  <si>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</si>
  <si>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</si>
  <si>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</si>
  <si>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</si>
  <si>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</si>
  <si>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</si>
  <si>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</si>
  <si>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</si>
  <si>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</si>
  <si>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</si>
  <si>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</si>
  <si>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</si>
  <si>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</si>
  <si>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</si>
  <si>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</si>
  <si>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</si>
  <si>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</si>
  <si>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</si>
  <si>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</si>
  <si>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</si>
  <si>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</si>
  <si>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</si>
  <si>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</si>
  <si>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</si>
  <si>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</si>
  <si>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</si>
  <si>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</si>
  <si>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</si>
  <si>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</si>
  <si>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</si>
  <si>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</si>
  <si>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</si>
  <si>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</si>
  <si>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</si>
  <si>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</si>
  <si>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</si>
  <si>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</si>
  <si>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</si>
  <si>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</si>
  <si>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</si>
  <si>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</si>
  <si>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</si>
  <si>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</si>
  <si>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</si>
  <si>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</si>
  <si>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</si>
  <si>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</si>
  <si>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</si>
  <si>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</si>
  <si>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</si>
  <si>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</si>
  <si>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</si>
  <si>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</si>
  <si>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</si>
  <si>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</si>
  <si>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</si>
  <si>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</si>
  <si>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</si>
  <si>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</si>
  <si>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</si>
  <si>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</si>
  <si>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</si>
  <si>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</si>
  <si>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</si>
  <si>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</si>
  <si>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</si>
  <si>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</si>
  <si>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</si>
  <si>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</si>
  <si>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</si>
  <si>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</si>
  <si>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</si>
  <si>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</si>
  <si>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</si>
  <si>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</si>
  <si>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</si>
  <si>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</si>
  <si>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</si>
  <si>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</si>
  <si>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</si>
  <si>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</si>
  <si>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</si>
  <si>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</si>
  <si>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</si>
  <si>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</si>
  <si>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</si>
  <si>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</si>
  <si>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</si>
  <si>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</si>
  <si>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</si>
  <si>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</si>
  <si>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</si>
  <si>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</si>
  <si>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</si>
  <si>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</si>
  <si>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</si>
  <si>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</si>
  <si>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</si>
  <si>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</si>
  <si>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</si>
  <si>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</si>
  <si>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</si>
  <si>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</si>
  <si>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</si>
  <si>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</si>
  <si>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</si>
  <si>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</si>
  <si>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</si>
  <si>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</si>
  <si>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</si>
  <si>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</si>
  <si>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</si>
  <si>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</si>
  <si>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</si>
  <si>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</si>
  <si>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</si>
  <si>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</si>
  <si>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</si>
  <si>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</si>
  <si>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</si>
  <si>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</si>
  <si>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</si>
  <si>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</si>
  <si>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</si>
  <si>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</si>
  <si>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</si>
  <si>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</si>
  <si>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</si>
  <si>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</si>
  <si>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</si>
  <si>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</si>
  <si>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</si>
  <si>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</si>
  <si>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</si>
  <si>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</si>
  <si>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</si>
  <si>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</si>
  <si>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</si>
  <si>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</si>
  <si>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</si>
  <si>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</si>
  <si>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</si>
  <si>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</si>
  <si>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</si>
  <si>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</si>
  <si>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</si>
  <si>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</si>
  <si>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</si>
  <si>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</si>
  <si>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</si>
  <si>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</si>
  <si>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</si>
  <si>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</si>
  <si>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</si>
  <si>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</si>
  <si>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</si>
  <si>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</si>
  <si>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</si>
  <si>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</si>
  <si>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</si>
  <si>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</si>
  <si>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</si>
  <si>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</si>
  <si>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</si>
  <si>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</si>
  <si>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</si>
  <si>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</si>
  <si>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</si>
  <si>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</si>
  <si>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</si>
  <si>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</si>
  <si>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</si>
  <si>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</si>
  <si>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</si>
  <si>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</si>
  <si>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</si>
  <si>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</si>
  <si>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</si>
  <si>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</si>
  <si>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</si>
  <si>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</si>
  <si>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</si>
  <si>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</si>
  <si>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</si>
  <si>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</si>
  <si>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</si>
  <si>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</si>
  <si>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</si>
  <si>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</si>
  <si>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</si>
  <si>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</si>
  <si>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</si>
  <si>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</si>
  <si>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</si>
  <si>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</si>
  <si>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</si>
  <si>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</si>
  <si>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</si>
  <si>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</si>
  <si>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</si>
  <si>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</si>
  <si>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</si>
  <si>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</si>
  <si>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</si>
  <si>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</si>
  <si>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</si>
  <si>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</si>
  <si>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</si>
  <si>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</si>
  <si>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</si>
  <si>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</si>
  <si>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</si>
  <si>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</si>
  <si>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</si>
  <si>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</si>
  <si>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</si>
  <si>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</si>
  <si>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</si>
  <si>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</si>
  <si>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</si>
  <si>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</si>
  <si>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</si>
  <si>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</si>
  <si>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</si>
  <si>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</si>
  <si>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</si>
  <si>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</si>
  <si>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</si>
  <si>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</si>
  <si>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</si>
  <si>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</si>
  <si>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</si>
  <si>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</si>
  <si>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</si>
  <si>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</si>
  <si>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</si>
  <si>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</si>
  <si>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</si>
  <si>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</si>
  <si>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</si>
  <si>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</si>
  <si>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</si>
  <si>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</si>
  <si>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</si>
  <si>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</si>
  <si>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</si>
  <si>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</si>
  <si>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</si>
  <si>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</si>
  <si>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</si>
  <si>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</si>
  <si>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</si>
  <si>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</si>
  <si>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</si>
  <si>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</si>
  <si>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</si>
  <si>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</si>
  <si>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</si>
  <si>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</si>
  <si>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</si>
  <si>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</si>
  <si>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</si>
  <si>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</si>
  <si>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</si>
  <si>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</si>
  <si>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</si>
  <si>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</si>
  <si>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</si>
  <si>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</si>
  <si>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</si>
  <si>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</si>
  <si>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</si>
  <si>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</si>
  <si>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</si>
  <si>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</si>
  <si>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</si>
  <si>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</si>
  <si>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</si>
  <si>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</si>
  <si>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</si>
  <si>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</si>
  <si>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</si>
  <si>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</si>
  <si>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</si>
  <si>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</si>
  <si>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</si>
  <si>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</si>
  <si>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</si>
  <si>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</si>
  <si>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</si>
  <si>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</si>
  <si>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</si>
  <si>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</si>
  <si>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</si>
  <si>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</si>
  <si>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</si>
  <si>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</si>
  <si>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</si>
  <si>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</si>
  <si>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</si>
  <si>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</si>
  <si>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</si>
  <si>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</si>
  <si>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</si>
  <si>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</si>
  <si>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</si>
  <si>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</si>
  <si>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</si>
  <si>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</si>
  <si>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</si>
  <si>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</si>
  <si>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</si>
  <si>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</si>
  <si>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</si>
  <si>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</si>
  <si>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</si>
  <si>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</si>
  <si>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</si>
  <si>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</si>
  <si>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</si>
  <si>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</si>
  <si>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</si>
  <si>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</si>
  <si>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</si>
  <si>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</si>
  <si>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</si>
  <si>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</si>
  <si>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</si>
  <si>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</si>
  <si>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</si>
  <si>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</si>
  <si>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</si>
  <si>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</si>
  <si>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</si>
  <si>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</si>
  <si>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</si>
  <si>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</si>
  <si>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</si>
  <si>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</si>
  <si>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</si>
  <si>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</si>
  <si>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</si>
  <si>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</si>
  <si>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</si>
  <si>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</si>
  <si>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</si>
  <si>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</si>
  <si>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</si>
  <si>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</si>
  <si>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</si>
  <si>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</si>
  <si>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</si>
  <si>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</si>
  <si>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</si>
  <si>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</si>
  <si>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</si>
  <si>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</si>
  <si>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</si>
  <si>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</si>
  <si>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</si>
  <si>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</si>
  <si>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</si>
  <si>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</si>
  <si>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</si>
  <si>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</si>
  <si>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</si>
  <si>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</si>
  <si>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</si>
  <si>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</si>
  <si>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</si>
  <si>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</si>
  <si>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</si>
  <si>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</si>
  <si>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</si>
  <si>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</si>
  <si>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</si>
  <si>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</si>
  <si>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</si>
  <si>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</si>
  <si>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</si>
  <si>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</si>
  <si>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</si>
  <si>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</si>
  <si>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</si>
  <si>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</si>
  <si>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</si>
  <si>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</si>
  <si>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</si>
  <si>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</si>
  <si>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</si>
  <si>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</si>
  <si>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</si>
  <si>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</si>
  <si>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</si>
  <si>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</si>
  <si>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</si>
  <si>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</si>
  <si>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</si>
  <si>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</si>
  <si>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</si>
  <si>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</si>
  <si>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</si>
  <si>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</si>
  <si>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</si>
  <si>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</si>
  <si>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</si>
  <si>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</si>
  <si>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</si>
  <si>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</si>
  <si>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</si>
  <si>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</si>
  <si>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</si>
  <si>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</si>
  <si>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</si>
  <si>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</si>
  <si>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</si>
  <si>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</si>
  <si>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</si>
  <si>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</si>
  <si>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</si>
  <si>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</si>
  <si>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</si>
  <si>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</si>
  <si>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</si>
  <si>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</si>
  <si>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</si>
  <si>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</si>
  <si>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</si>
  <si>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</si>
  <si>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</si>
  <si>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</si>
  <si>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</si>
  <si>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</si>
  <si>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</si>
  <si>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</si>
  <si>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</si>
  <si>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</si>
  <si>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</si>
  <si>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</si>
  <si>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</si>
  <si>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</si>
  <si>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</si>
  <si>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</si>
  <si>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</si>
  <si>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</si>
  <si>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</si>
  <si>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</si>
  <si>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</si>
  <si>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</si>
  <si>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</si>
  <si>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</si>
  <si>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</si>
  <si>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</si>
  <si>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</si>
  <si>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</si>
  <si>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</si>
  <si>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</si>
  <si>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</si>
  <si>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</si>
  <si>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</si>
  <si>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</si>
  <si>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</si>
  <si>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</si>
  <si>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</si>
  <si>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</si>
  <si>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</si>
  <si>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</si>
  <si>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</si>
  <si>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</si>
  <si>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</si>
  <si>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</si>
  <si>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</si>
  <si>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</si>
  <si>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</si>
  <si>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</si>
  <si>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</si>
  <si>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</si>
  <si>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</si>
  <si>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</si>
  <si>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</si>
  <si>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</si>
  <si>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</si>
  <si>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</si>
  <si>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</si>
  <si>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</si>
  <si>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</si>
  <si>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</si>
  <si>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</si>
  <si>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</si>
  <si>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</si>
  <si>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</si>
  <si>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</si>
  <si>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</si>
  <si>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</si>
  <si>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</si>
  <si>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</si>
  <si>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</si>
  <si>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</si>
  <si>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</si>
  <si>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</si>
  <si>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</si>
  <si>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</si>
  <si>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</si>
  <si>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</si>
  <si>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</si>
  <si>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</si>
  <si>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</si>
  <si>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</si>
  <si>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</si>
  <si>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</si>
  <si>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</si>
  <si>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</si>
  <si>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</si>
  <si>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</si>
  <si>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</si>
  <si>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</si>
  <si>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</si>
  <si>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</si>
  <si>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</si>
  <si>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</si>
  <si>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</si>
  <si>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</si>
  <si>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</si>
  <si>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</si>
  <si>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</si>
  <si>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</si>
  <si>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</si>
  <si>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</si>
  <si>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</si>
  <si>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</si>
  <si>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</si>
  <si>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</si>
  <si>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</si>
  <si>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</si>
  <si>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</si>
  <si>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</si>
  <si>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</si>
  <si>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</si>
  <si>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</si>
  <si>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</si>
  <si>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</si>
  <si>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</si>
  <si>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</si>
  <si>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</si>
  <si>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</si>
  <si>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</si>
  <si>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</si>
  <si>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</si>
  <si>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</si>
  <si>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</si>
  <si>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</si>
  <si>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</si>
  <si>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</si>
  <si>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</si>
  <si>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</si>
  <si>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</si>
  <si>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</si>
  <si>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</si>
  <si>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</si>
  <si>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</si>
  <si>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</si>
  <si>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</si>
  <si>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</si>
  <si>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</si>
  <si>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</si>
  <si>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</si>
  <si>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</si>
  <si>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</si>
  <si>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</si>
  <si>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</si>
  <si>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</si>
  <si>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</si>
  <si>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</si>
  <si>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</si>
  <si>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</si>
  <si>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</si>
  <si>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</si>
  <si>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</si>
  <si>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</si>
  <si>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</si>
  <si>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</si>
  <si>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</si>
  <si>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</si>
  <si>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</si>
  <si>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</si>
  <si>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</si>
  <si>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</si>
  <si>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</si>
  <si>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</si>
  <si>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</si>
  <si>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</si>
  <si>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</si>
  <si>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</si>
  <si>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</si>
  <si>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</si>
  <si>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</si>
  <si>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</si>
  <si>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</si>
  <si>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</si>
  <si>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</si>
  <si>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</si>
  <si>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</si>
  <si>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</si>
  <si>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</si>
  <si>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</si>
  <si>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</si>
  <si>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</si>
  <si>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</si>
  <si>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</si>
  <si>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</si>
  <si>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</si>
  <si>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</si>
  <si>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</si>
  <si>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</si>
  <si>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</si>
  <si>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</si>
  <si>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</si>
  <si>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</si>
  <si>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</si>
  <si>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</si>
  <si>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</si>
  <si>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</si>
  <si>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</si>
  <si>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</si>
  <si>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</si>
  <si>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</si>
  <si>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</si>
  <si>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</si>
  <si>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</si>
  <si>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</si>
  <si>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</si>
  <si>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</si>
  <si>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</si>
  <si>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</si>
  <si>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</si>
  <si>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</si>
  <si>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</si>
  <si>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</si>
  <si>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</si>
  <si>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</si>
  <si>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</si>
  <si>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</si>
  <si>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</si>
  <si>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</si>
  <si>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</si>
  <si>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</si>
  <si>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</si>
  <si>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</si>
  <si>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</si>
  <si>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</si>
  <si>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</si>
  <si>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</si>
  <si>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</si>
  <si>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</si>
  <si>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</si>
  <si>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</si>
  <si>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</si>
  <si>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</si>
  <si>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</si>
  <si>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</si>
  <si>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</si>
  <si>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</si>
  <si>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</si>
  <si>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</si>
  <si>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</si>
  <si>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</si>
  <si>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</si>
  <si>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</si>
  <si>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</si>
  <si>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</si>
  <si>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</si>
  <si>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</si>
  <si>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</si>
  <si>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</si>
  <si>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</si>
  <si>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</si>
  <si>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</si>
  <si>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</si>
  <si>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</si>
  <si>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</si>
  <si>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</si>
  <si>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</si>
  <si>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</si>
  <si>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</si>
  <si>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</si>
  <si>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</si>
  <si>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</si>
  <si>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</si>
  <si>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</si>
  <si>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</si>
  <si>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</si>
  <si>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</si>
  <si>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</si>
  <si>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</si>
  <si>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</si>
  <si>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</si>
  <si>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</si>
  <si>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</si>
  <si>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</si>
  <si>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</si>
  <si>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</si>
  <si>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</si>
  <si>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</si>
  <si>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</si>
  <si>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</si>
  <si>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</si>
  <si>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</si>
  <si>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</si>
  <si>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</si>
  <si>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</si>
  <si>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</si>
  <si>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</si>
  <si>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</si>
  <si>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</si>
  <si>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</si>
  <si>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</si>
  <si>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</si>
  <si>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</si>
  <si>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</si>
  <si>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</si>
  <si>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</si>
  <si>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</si>
  <si>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</si>
  <si>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</si>
  <si>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</si>
  <si>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</si>
  <si>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</si>
  <si>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</si>
  <si>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</si>
  <si>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</si>
  <si>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</si>
  <si>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</si>
  <si>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</si>
  <si>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</si>
  <si>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</si>
  <si>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</si>
  <si>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</si>
  <si>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</si>
  <si>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</si>
  <si>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</si>
  <si>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</si>
  <si>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</si>
  <si>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</si>
  <si>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</si>
  <si>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</si>
  <si>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</si>
  <si>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</si>
  <si>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</si>
  <si>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</si>
  <si>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</si>
  <si>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</si>
  <si>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</si>
  <si>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</si>
  <si>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</si>
  <si>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</si>
  <si>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</si>
  <si>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</si>
  <si>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</si>
  <si>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</si>
  <si>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</si>
  <si>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</si>
  <si>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</si>
  <si>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</si>
  <si>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</si>
  <si>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</si>
  <si>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</si>
  <si>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</si>
  <si>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</si>
  <si>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</si>
  <si>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</si>
  <si>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</si>
  <si>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</si>
  <si>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</si>
  <si>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</si>
  <si>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</si>
  <si>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</si>
  <si>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</si>
  <si>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</si>
  <si>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</si>
  <si>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</si>
  <si>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</si>
  <si>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</si>
  <si>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</si>
  <si>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</si>
  <si>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</si>
  <si>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</si>
  <si>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</si>
  <si>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</si>
  <si>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</si>
  <si>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</si>
  <si>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</si>
  <si>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</si>
  <si>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</si>
  <si>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</si>
  <si>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</si>
  <si>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</si>
  <si>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</si>
  <si>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</si>
  <si>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</si>
  <si>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</si>
  <si>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</si>
  <si>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</si>
  <si>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</si>
  <si>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</si>
  <si>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</si>
  <si>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</si>
  <si>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</si>
  <si>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</si>
  <si>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</si>
  <si>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</si>
  <si>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</si>
  <si>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</si>
  <si>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</si>
  <si>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</si>
  <si>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</si>
  <si>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</si>
  <si>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</si>
  <si>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</si>
  <si>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</si>
  <si>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</si>
  <si>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</si>
  <si>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</si>
  <si>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</si>
  <si>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</si>
  <si>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</si>
  <si>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</si>
  <si>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</si>
  <si>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</si>
  <si>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</si>
  <si>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</si>
  <si>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</si>
  <si>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</si>
  <si>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</si>
  <si>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</si>
  <si>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</si>
  <si>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</si>
  <si>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</si>
  <si>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</si>
  <si>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</si>
  <si>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</si>
  <si>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</si>
  <si>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</si>
  <si>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</si>
  <si>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</si>
  <si>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</si>
  <si>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</si>
  <si>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</si>
  <si>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</si>
  <si>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</si>
  <si>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</si>
  <si>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</si>
  <si>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</si>
  <si>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</si>
  <si>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</si>
  <si>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</si>
  <si>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</si>
  <si>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</si>
  <si>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</si>
  <si>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</si>
  <si>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</si>
  <si>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</si>
  <si>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</si>
  <si>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</si>
  <si>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</si>
  <si>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</si>
  <si>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</si>
  <si>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</si>
  <si>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</si>
  <si>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</si>
  <si>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</si>
  <si>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</si>
  <si>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</si>
  <si>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</si>
  <si>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</si>
  <si>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</si>
  <si>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</si>
  <si>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</si>
  <si>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</si>
  <si>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</si>
  <si>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</si>
  <si>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</si>
  <si>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</si>
  <si>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</si>
  <si>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</si>
  <si>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</si>
  <si>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</si>
  <si>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</si>
  <si>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</si>
  <si>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</si>
  <si>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</si>
  <si>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</si>
  <si>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</si>
  <si>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</si>
  <si>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</si>
  <si>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</si>
  <si>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</si>
  <si>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</si>
  <si>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</si>
  <si>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</si>
  <si>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</si>
  <si>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</si>
  <si>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</si>
  <si>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</si>
  <si>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</si>
  <si>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</si>
  <si>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</si>
  <si>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</si>
  <si>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</si>
  <si>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</si>
  <si>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</si>
  <si>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</si>
  <si>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</si>
  <si>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</si>
  <si>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</si>
  <si>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</si>
  <si>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</si>
  <si>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</si>
  <si>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</si>
  <si>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</si>
  <si>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</si>
  <si>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</si>
  <si>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</si>
  <si>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</si>
  <si>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</si>
  <si>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</si>
  <si>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</si>
  <si>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</si>
  <si>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</si>
  <si>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</si>
  <si>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</si>
  <si>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</si>
  <si>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</si>
  <si>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</si>
  <si>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</si>
  <si>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</si>
  <si>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</si>
  <si>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</si>
  <si>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</si>
  <si>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</si>
  <si>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</si>
  <si>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</si>
  <si>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</si>
  <si>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</si>
  <si>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</si>
  <si>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</si>
  <si>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</si>
  <si>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</si>
  <si>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</si>
  <si>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</si>
  <si>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</si>
  <si>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</si>
  <si>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</si>
  <si>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</si>
  <si>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</si>
  <si>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</si>
  <si>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</si>
  <si>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</si>
  <si>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</si>
  <si>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</si>
  <si>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</si>
  <si>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</si>
  <si>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</si>
  <si>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</si>
  <si>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</si>
  <si>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</si>
  <si>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</si>
  <si>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</si>
  <si>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</si>
  <si>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</si>
  <si>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</si>
  <si>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</si>
  <si>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</si>
  <si>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</si>
  <si>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</si>
  <si>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</si>
  <si>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</si>
  <si>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</si>
  <si>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</si>
  <si>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</si>
  <si>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</si>
  <si>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</si>
  <si>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</si>
  <si>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</si>
  <si>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</si>
  <si>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</si>
  <si>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</si>
  <si>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</si>
  <si>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</si>
  <si>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</si>
  <si>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</si>
  <si>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</si>
  <si>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</si>
  <si>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</si>
  <si>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</si>
  <si>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</si>
  <si>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</si>
  <si>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</si>
  <si>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</si>
  <si>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</si>
  <si>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</si>
  <si>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</si>
  <si>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</si>
  <si>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</si>
  <si>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</si>
  <si>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</si>
  <si>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</si>
  <si>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</si>
  <si>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</si>
  <si>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</si>
  <si>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</si>
  <si>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</si>
  <si>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</si>
  <si>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</si>
  <si>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</si>
  <si>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</si>
  <si>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</si>
  <si>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</si>
  <si>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</si>
  <si>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</si>
  <si>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</si>
  <si>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</si>
  <si>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</si>
  <si>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</si>
  <si>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</si>
  <si>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</si>
  <si>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</si>
  <si>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</si>
  <si>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</si>
  <si>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</si>
  <si>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</si>
  <si>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</si>
  <si>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</si>
  <si>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</si>
  <si>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</si>
  <si>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</si>
  <si>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</si>
  <si>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</si>
  <si>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</si>
  <si>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</si>
  <si>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</si>
  <si>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</si>
  <si>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</si>
  <si>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</si>
  <si>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</si>
  <si>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</si>
  <si>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</si>
  <si>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</si>
  <si>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</si>
  <si>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</si>
  <si>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</si>
  <si>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</si>
  <si>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</si>
  <si>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</si>
  <si>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</si>
  <si>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</si>
  <si>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</si>
  <si>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</si>
  <si>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</si>
  <si>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</si>
  <si>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</si>
  <si>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</si>
  <si>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</si>
  <si>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</si>
  <si>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</si>
  <si>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</si>
  <si>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</si>
  <si>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</si>
  <si>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</si>
  <si>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</si>
  <si>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</si>
  <si>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</si>
  <si>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</si>
  <si>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</si>
  <si>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</si>
  <si>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</si>
  <si>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</si>
  <si>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</si>
  <si>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</si>
  <si>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</si>
  <si>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</si>
  <si>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</si>
  <si>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</si>
  <si>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</si>
  <si>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</si>
  <si>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</si>
  <si>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</si>
  <si>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</si>
  <si>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</si>
  <si>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</si>
  <si>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</si>
  <si>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</si>
  <si>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</si>
  <si>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</si>
  <si>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</si>
  <si>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</si>
  <si>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</si>
  <si>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</si>
  <si>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</si>
  <si>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</si>
  <si>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</si>
  <si>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</si>
  <si>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</si>
  <si>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</si>
  <si>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</si>
  <si>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</si>
  <si>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</si>
  <si>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</si>
  <si>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</si>
  <si>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</si>
  <si>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</si>
  <si>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</si>
  <si>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</si>
  <si>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</si>
  <si>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</si>
  <si>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</si>
  <si>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</si>
  <si>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</si>
  <si>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</si>
  <si>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</si>
  <si>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</si>
  <si>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</si>
  <si>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</si>
  <si>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</si>
  <si>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</si>
  <si>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</si>
  <si>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</si>
  <si>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</si>
  <si>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</si>
  <si>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</si>
  <si>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</si>
  <si>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</si>
  <si>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</si>
  <si>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</si>
  <si>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</si>
  <si>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</si>
  <si>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</si>
  <si>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</si>
  <si>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</si>
  <si>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</si>
  <si>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</si>
  <si>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</si>
  <si>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</si>
  <si>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</si>
  <si>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</si>
  <si>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</si>
  <si>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</si>
  <si>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</si>
  <si>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</si>
  <si>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</si>
  <si>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</si>
  <si>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</si>
  <si>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</si>
  <si>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</si>
  <si>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</si>
  <si>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</si>
  <si>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</si>
  <si>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</si>
  <si>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</si>
  <si>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</si>
  <si>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</si>
  <si>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</si>
  <si>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</si>
  <si>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</si>
  <si>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</si>
  <si>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</si>
  <si>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</si>
  <si>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</si>
  <si>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</si>
  <si>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</si>
  <si>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</si>
  <si>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</si>
  <si>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</si>
  <si>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</si>
  <si>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</si>
  <si>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</si>
  <si>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</si>
  <si>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</si>
  <si>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</si>
  <si>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</si>
  <si>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</si>
  <si>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</si>
  <si>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</si>
  <si>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</si>
  <si>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</si>
  <si>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</si>
  <si>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</si>
  <si>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</si>
  <si>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</si>
  <si>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</si>
  <si>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</si>
  <si>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</si>
  <si>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</si>
  <si>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</si>
  <si>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</si>
  <si>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</si>
  <si>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</si>
  <si>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</si>
  <si>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</si>
  <si>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</si>
  <si>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</si>
  <si>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</si>
  <si>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</si>
  <si>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</si>
  <si>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</si>
  <si>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</si>
  <si>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</si>
  <si>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</si>
  <si>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</si>
  <si>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</si>
  <si>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</si>
  <si>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</si>
  <si>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</si>
  <si>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</si>
  <si>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</si>
  <si>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</si>
  <si>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</si>
  <si>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</si>
  <si>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</si>
  <si>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</si>
  <si>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</si>
  <si>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</si>
  <si>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</si>
  <si>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</si>
  <si>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</si>
  <si>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</si>
  <si>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</si>
  <si>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</si>
  <si>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</si>
  <si>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</si>
  <si>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</si>
  <si>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</si>
  <si>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</si>
  <si>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</si>
  <si>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</si>
  <si>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</si>
  <si>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</si>
  <si>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</si>
  <si>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</si>
  <si>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</si>
  <si>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</si>
  <si>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</si>
  <si>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</si>
  <si>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</si>
  <si>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</si>
  <si>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</si>
  <si>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</si>
  <si>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</si>
  <si>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</si>
  <si>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</si>
  <si>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</si>
  <si>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</si>
  <si>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</si>
  <si>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</si>
  <si>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</si>
  <si>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</si>
  <si>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</si>
  <si>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</si>
  <si>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</si>
  <si>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</si>
  <si>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</si>
  <si>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</si>
  <si>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</si>
  <si>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</si>
  <si>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</si>
  <si>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</si>
  <si>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</si>
  <si>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</si>
  <si>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</si>
  <si>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</si>
  <si>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</si>
  <si>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</si>
  <si>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</si>
  <si>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</si>
  <si>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</si>
  <si>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</si>
  <si>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</si>
  <si>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</si>
  <si>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</si>
  <si>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</si>
  <si>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</si>
  <si>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</si>
  <si>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</si>
  <si>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</si>
  <si>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</si>
  <si>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</si>
  <si>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</si>
  <si>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</si>
  <si>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</si>
  <si>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</si>
  <si>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</si>
  <si>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</si>
  <si>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</si>
  <si>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</si>
  <si>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</si>
  <si>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</si>
  <si>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</si>
  <si>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</si>
  <si>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</si>
  <si>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</si>
  <si>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</si>
  <si>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</si>
  <si>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</si>
  <si>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</si>
  <si>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</si>
  <si>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</si>
  <si>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</si>
  <si>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</si>
  <si>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</si>
  <si>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</si>
  <si>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</si>
  <si>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</si>
  <si>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</si>
  <si>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</si>
  <si>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</si>
  <si>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</si>
  <si>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</si>
  <si>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</si>
  <si>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</si>
  <si>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</si>
  <si>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</si>
  <si>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</si>
  <si>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</si>
  <si>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</si>
  <si>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</si>
  <si>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</si>
  <si>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</si>
  <si>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</si>
  <si>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</si>
  <si>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</si>
  <si>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</si>
  <si>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</si>
  <si>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</si>
  <si>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</si>
  <si>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</si>
  <si>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</si>
  <si>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</si>
  <si>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</si>
  <si>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</si>
  <si>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</si>
  <si>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</si>
  <si>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</si>
  <si>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</si>
  <si>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</si>
  <si>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</si>
  <si>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</si>
  <si>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</si>
  <si>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</si>
  <si>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</si>
  <si>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</si>
  <si>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</si>
  <si>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</si>
  <si>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</si>
  <si>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</si>
  <si>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</si>
  <si>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</si>
  <si>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</si>
  <si>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</si>
  <si>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</si>
  <si>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</si>
  <si>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</si>
  <si>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</si>
  <si>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</si>
  <si>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</si>
  <si>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</si>
  <si>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</si>
  <si>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</si>
  <si>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</si>
  <si>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</si>
  <si>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</si>
  <si>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</si>
  <si>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</si>
  <si>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</si>
  <si>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</si>
  <si>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</si>
  <si>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</si>
  <si>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</si>
  <si>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</si>
  <si>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</si>
  <si>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</si>
  <si>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</si>
  <si>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</si>
  <si>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</si>
  <si>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</si>
  <si>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</si>
  <si>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</si>
  <si>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</si>
  <si>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</si>
  <si>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</si>
  <si>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</si>
  <si>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</si>
  <si>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</si>
  <si>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</si>
  <si>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</si>
  <si>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</si>
  <si>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</si>
  <si>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</si>
  <si>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</si>
  <si>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</si>
  <si>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</si>
  <si>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</si>
  <si>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</si>
  <si>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</si>
  <si>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</si>
  <si>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</si>
  <si>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</si>
  <si>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</si>
  <si>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</si>
  <si>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</si>
  <si>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</si>
  <si>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</si>
  <si>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</si>
  <si>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</si>
  <si>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</si>
  <si>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</si>
  <si>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</si>
  <si>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</si>
  <si>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</si>
  <si>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</si>
  <si>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</si>
  <si>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</si>
  <si>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</si>
  <si>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</si>
  <si>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</si>
  <si>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</si>
  <si>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</si>
  <si>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</si>
  <si>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</si>
  <si>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</si>
  <si>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</si>
  <si>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</si>
  <si>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</si>
  <si>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</si>
  <si>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</si>
  <si>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</si>
  <si>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</si>
  <si>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</si>
  <si>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</si>
  <si>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</si>
  <si>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</si>
  <si>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</si>
  <si>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</si>
  <si>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</si>
  <si>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</si>
  <si>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</si>
  <si>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</si>
  <si>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</si>
  <si>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</si>
  <si>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</si>
  <si>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</si>
  <si>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</si>
  <si>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</si>
  <si>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</si>
  <si>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</si>
  <si>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</si>
  <si>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</si>
  <si>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</si>
  <si>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</si>
  <si>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</si>
  <si>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</si>
  <si>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</si>
  <si>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</si>
  <si>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</si>
  <si>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</si>
  <si>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</si>
  <si>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</si>
  <si>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</si>
  <si>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</si>
  <si>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</si>
  <si>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</si>
  <si>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</si>
  <si>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</si>
  <si>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</si>
  <si>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</si>
  <si>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</si>
  <si>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</si>
  <si>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</si>
  <si>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</si>
  <si>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</si>
  <si>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</si>
  <si>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</si>
  <si>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</si>
  <si>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</si>
  <si>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</si>
  <si>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</si>
  <si>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</si>
  <si>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</si>
  <si>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</si>
  <si>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</si>
  <si>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</si>
  <si>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</si>
  <si>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</si>
  <si>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</si>
  <si>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</si>
  <si>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</si>
  <si>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</si>
  <si>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</si>
  <si>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</si>
  <si>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</si>
  <si>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</si>
  <si>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</si>
  <si>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</si>
  <si>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</si>
  <si>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</si>
  <si>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</si>
  <si>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</si>
  <si>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</si>
  <si>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</si>
  <si>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</si>
  <si>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</si>
  <si>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</si>
  <si>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</si>
  <si>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</si>
  <si>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</si>
  <si>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</si>
  <si>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</si>
  <si>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</si>
  <si>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</si>
  <si>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</si>
  <si>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</si>
  <si>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</si>
  <si>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</si>
  <si>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</si>
  <si>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</si>
  <si>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</si>
  <si>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</si>
  <si>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</si>
  <si>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</si>
  <si>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</si>
  <si>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</si>
  <si>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</si>
  <si>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</si>
  <si>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</si>
  <si>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</si>
  <si>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</si>
  <si>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</si>
  <si>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</si>
  <si>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</si>
  <si>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</si>
  <si>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</si>
  <si>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</si>
  <si>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</si>
  <si>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</si>
  <si>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</si>
  <si>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</si>
  <si>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</si>
  <si>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</si>
  <si>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</si>
  <si>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</si>
  <si>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</si>
  <si>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</si>
  <si>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</si>
  <si>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</si>
  <si>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</si>
  <si>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</si>
  <si>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</si>
  <si>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</si>
  <si>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</si>
  <si>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</si>
  <si>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</si>
  <si>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</si>
  <si>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</si>
  <si>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</si>
  <si>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</si>
  <si>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</si>
  <si>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</si>
  <si>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</si>
  <si>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</si>
  <si>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</si>
  <si>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</si>
  <si>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</si>
  <si>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</si>
  <si>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</si>
  <si>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</si>
  <si>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</si>
  <si>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</si>
  <si>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</si>
  <si>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</si>
  <si>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</si>
  <si>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</si>
  <si>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</si>
  <si>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</si>
  <si>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</si>
  <si>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</si>
  <si>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</si>
  <si>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</si>
  <si>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</si>
  <si>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</si>
  <si>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</si>
  <si>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</si>
  <si>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</si>
  <si>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</si>
  <si>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</si>
  <si>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</si>
  <si>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</si>
  <si>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</si>
  <si>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</si>
  <si>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</si>
  <si>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</si>
  <si>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</si>
  <si>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</si>
  <si>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</si>
  <si>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</si>
  <si>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</si>
  <si>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</si>
  <si>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</si>
  <si>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</si>
  <si>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</si>
  <si>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</si>
  <si>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</si>
  <si>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</si>
  <si>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</si>
  <si>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</si>
  <si>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</si>
  <si>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</si>
  <si>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</si>
  <si>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</si>
  <si>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</si>
  <si>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</si>
  <si>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</si>
  <si>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</si>
  <si>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</si>
  <si>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</si>
  <si>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</si>
  <si>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</si>
  <si>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</si>
  <si>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</si>
  <si>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</si>
  <si>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</si>
  <si>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</si>
  <si>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</si>
  <si>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</si>
  <si>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</si>
  <si>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</si>
  <si>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</si>
  <si>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</si>
  <si>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</si>
  <si>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</si>
  <si>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</si>
  <si>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</si>
  <si>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</si>
  <si>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</si>
  <si>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</si>
  <si>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</si>
  <si>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</si>
  <si>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</si>
  <si>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</si>
  <si>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</si>
  <si>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</si>
  <si>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</si>
  <si>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</si>
  <si>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</si>
  <si>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</si>
  <si>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</si>
  <si>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</si>
  <si>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</si>
  <si>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</si>
  <si>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</si>
  <si>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</si>
  <si>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</si>
  <si>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</si>
  <si>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</si>
  <si>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</si>
  <si>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</si>
  <si>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</si>
  <si>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</si>
  <si>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</si>
  <si>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</si>
  <si>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</si>
  <si>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</si>
  <si>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</si>
  <si>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</si>
  <si>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</si>
  <si>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</si>
  <si>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</si>
  <si>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</si>
  <si>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</si>
  <si>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</si>
  <si>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</si>
  <si>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</si>
  <si>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</si>
  <si>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</si>
  <si>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</si>
  <si>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</si>
  <si>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</si>
  <si>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</si>
  <si>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</si>
  <si>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</si>
  <si>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</si>
  <si>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</si>
  <si>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</si>
  <si>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</si>
  <si>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</si>
  <si>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</si>
  <si>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</si>
  <si>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</si>
  <si>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</si>
  <si>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</si>
  <si>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</si>
  <si>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</si>
  <si>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</si>
  <si>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</si>
  <si>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</si>
  <si>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</si>
  <si>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</si>
  <si>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</si>
  <si>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</si>
  <si>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</si>
  <si>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</si>
  <si>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</si>
  <si>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</si>
  <si>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</si>
  <si>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</si>
  <si>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</si>
  <si>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</si>
  <si>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</si>
  <si>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</si>
  <si>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</si>
  <si>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</si>
  <si>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</si>
  <si>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</si>
  <si>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</si>
  <si>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</si>
  <si>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</si>
  <si>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</si>
  <si>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</si>
  <si>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</si>
  <si>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</si>
  <si>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</si>
  <si>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</si>
  <si>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</si>
  <si>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</si>
  <si>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</si>
  <si>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</si>
  <si>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</si>
  <si>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</si>
  <si>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</si>
  <si>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</si>
  <si>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</si>
  <si>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</si>
  <si>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</si>
  <si>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</si>
  <si>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</si>
  <si>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</si>
  <si>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</si>
  <si>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</si>
  <si>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</si>
  <si>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</si>
  <si>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</si>
  <si>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</si>
  <si>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</si>
  <si>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</si>
  <si>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</si>
  <si>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</si>
  <si>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</si>
  <si>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</si>
  <si>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</si>
  <si>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</si>
  <si>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</si>
  <si>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</si>
  <si>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</si>
  <si>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</si>
  <si>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</si>
  <si>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</si>
  <si>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</si>
  <si>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</si>
  <si>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</si>
  <si>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</si>
  <si>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</si>
  <si>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</si>
  <si>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</si>
  <si>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</si>
  <si>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</si>
  <si>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</si>
  <si>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</si>
  <si>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</si>
  <si>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</si>
  <si>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</si>
  <si>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</si>
  <si>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</si>
  <si>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</si>
  <si>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</si>
  <si>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</si>
  <si>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</si>
  <si>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</si>
  <si>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</si>
  <si>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</si>
  <si>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</si>
  <si>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</si>
  <si>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</si>
  <si>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</si>
  <si>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</si>
  <si>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</si>
  <si>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</si>
  <si>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</si>
  <si>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</si>
  <si>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</si>
  <si>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</si>
  <si>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</si>
  <si>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</si>
  <si>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</si>
  <si>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</si>
  <si>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</si>
  <si>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</si>
  <si>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</si>
  <si>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</si>
  <si>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</si>
  <si>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</si>
  <si>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</si>
  <si>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</si>
  <si>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</si>
  <si>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</si>
  <si>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</si>
  <si>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</si>
  <si>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</si>
  <si>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</si>
  <si>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</si>
  <si>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</si>
  <si>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</si>
  <si>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</si>
  <si>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</si>
  <si>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</si>
  <si>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</si>
  <si>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</si>
  <si>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</si>
  <si>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</si>
  <si>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</si>
  <si>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</si>
  <si>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</si>
  <si>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</si>
  <si>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</si>
  <si>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</si>
  <si>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</si>
  <si>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</si>
  <si>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</si>
  <si>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</si>
  <si>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</si>
  <si>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</si>
  <si>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</si>
  <si>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</si>
  <si>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</si>
  <si>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</si>
  <si>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</si>
  <si>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</si>
  <si>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</si>
  <si>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</si>
  <si>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</si>
  <si>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</si>
  <si>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</si>
  <si>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</si>
  <si>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</si>
  <si>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</si>
  <si>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</si>
  <si>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</si>
  <si>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</si>
  <si>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</si>
  <si>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</si>
  <si>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</si>
  <si>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</si>
  <si>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</si>
  <si>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</si>
  <si>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</si>
  <si>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</si>
  <si>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</si>
  <si>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</si>
  <si>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</si>
  <si>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</si>
  <si>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</si>
  <si>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</si>
  <si>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</si>
  <si>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</si>
  <si>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</si>
  <si>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</si>
  <si>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</si>
  <si>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</si>
  <si>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</si>
  <si>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</si>
  <si>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</si>
  <si>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</si>
  <si>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</si>
  <si>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</si>
  <si>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</si>
  <si>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</si>
  <si>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</si>
  <si>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</si>
  <si>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</si>
  <si>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</si>
  <si>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</si>
  <si>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</si>
  <si>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</si>
  <si>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</si>
  <si>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</si>
  <si>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</si>
  <si>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</si>
  <si>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</si>
  <si>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</si>
  <si>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</si>
  <si>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</si>
  <si>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</si>
  <si>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</si>
  <si>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</si>
  <si>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</si>
  <si>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</si>
  <si>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</si>
  <si>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</si>
  <si>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</si>
  <si>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</si>
  <si>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</si>
  <si>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</si>
  <si>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</si>
  <si>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</si>
  <si>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</si>
  <si>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</si>
  <si>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</si>
  <si>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</si>
  <si>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</si>
  <si>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</si>
  <si>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</si>
  <si>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</si>
  <si>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</si>
  <si>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</si>
  <si>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</si>
  <si>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</si>
  <si>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</si>
  <si>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</si>
  <si>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</si>
  <si>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</si>
  <si>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</si>
  <si>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</si>
  <si>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</si>
  <si>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</si>
  <si>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</si>
  <si>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</si>
  <si>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</si>
  <si>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</si>
  <si>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</si>
  <si>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</si>
  <si>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</si>
  <si>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</si>
  <si>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</si>
  <si>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</si>
  <si>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</si>
  <si>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</si>
  <si>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</si>
  <si>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</si>
  <si>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</si>
  <si>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</si>
  <si>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</si>
  <si>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</si>
  <si>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</si>
  <si>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</si>
  <si>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</si>
  <si>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</si>
  <si>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</si>
  <si>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</si>
  <si>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</si>
  <si>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</si>
  <si>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</si>
  <si>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</si>
  <si>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</si>
  <si>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</si>
  <si>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</si>
  <si>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</si>
  <si>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</si>
  <si>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</si>
  <si>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</si>
  <si>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</si>
  <si>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</si>
  <si>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</si>
  <si>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</si>
  <si>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</si>
  <si>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</si>
  <si>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</si>
  <si>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</si>
  <si>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</si>
  <si>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</si>
  <si>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</si>
  <si>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</si>
  <si>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</si>
  <si>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</si>
  <si>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</si>
  <si>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</si>
  <si>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</si>
  <si>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</si>
  <si>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</si>
  <si>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</si>
  <si>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</si>
  <si>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</si>
  <si>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</si>
  <si>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</si>
  <si>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</si>
  <si>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</si>
  <si>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</si>
  <si>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</si>
  <si>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</si>
  <si>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</si>
  <si>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</si>
  <si>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</si>
  <si>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</si>
  <si>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</si>
  <si>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</si>
  <si>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</si>
  <si>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</si>
  <si>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</si>
  <si>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</si>
  <si>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</si>
  <si>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</si>
  <si>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</si>
  <si>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</si>
  <si>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</si>
  <si>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</si>
  <si>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</si>
  <si>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</si>
  <si>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</si>
  <si>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</si>
  <si>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</si>
  <si>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</si>
  <si>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</si>
  <si>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</si>
  <si>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</si>
  <si>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</si>
  <si>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</si>
  <si>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</si>
  <si>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</si>
  <si>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</si>
  <si>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</si>
  <si>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</si>
  <si>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</si>
  <si>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</si>
  <si>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</si>
  <si>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</si>
  <si>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</si>
  <si>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</si>
  <si>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</si>
  <si>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</si>
  <si>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</si>
  <si>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</si>
  <si>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</si>
  <si>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</si>
  <si>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</si>
  <si>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</si>
  <si>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</si>
  <si>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</si>
  <si>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</si>
  <si>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</si>
  <si>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</si>
  <si>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</si>
  <si>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</si>
  <si>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</si>
  <si>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</si>
  <si>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</si>
  <si>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</si>
  <si>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</si>
  <si>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</si>
  <si>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</si>
  <si>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</si>
  <si>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</si>
  <si>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</si>
  <si>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</si>
  <si>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</si>
  <si>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</si>
  <si>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</si>
  <si>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</si>
  <si>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</si>
  <si>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</si>
  <si>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</si>
  <si>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</si>
  <si>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</si>
  <si>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</si>
  <si>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</si>
  <si>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</si>
  <si>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</si>
  <si>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</si>
  <si>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</si>
  <si>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</si>
  <si>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</si>
  <si>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</si>
  <si>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</si>
  <si>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</si>
  <si>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</si>
  <si>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</si>
  <si>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</si>
  <si>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</si>
  <si>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</si>
  <si>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</si>
  <si>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</si>
  <si>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</si>
  <si>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</si>
  <si>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</si>
  <si>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</si>
  <si>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</si>
  <si>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</si>
  <si>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</si>
  <si>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</si>
  <si>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</si>
  <si>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</si>
  <si>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</si>
  <si>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</si>
  <si>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</si>
  <si>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</si>
  <si>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</si>
  <si>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</si>
  <si>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</si>
  <si>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</si>
  <si>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</si>
  <si>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</si>
  <si>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</si>
  <si>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</si>
  <si>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</si>
  <si>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</si>
  <si>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</si>
  <si>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</si>
  <si>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</si>
  <si>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</si>
  <si>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</si>
  <si>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</si>
  <si>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</si>
  <si>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</si>
  <si>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</si>
  <si>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</si>
  <si>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</si>
  <si>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</si>
  <si>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</si>
  <si>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</si>
  <si>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</si>
  <si>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</si>
  <si>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</si>
  <si>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</si>
  <si>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</si>
  <si>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</si>
  <si>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</si>
  <si>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</si>
  <si>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</si>
  <si>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</si>
  <si>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</si>
  <si>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</si>
  <si>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</si>
  <si>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</si>
  <si>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</si>
  <si>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</si>
  <si>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</si>
  <si>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</si>
  <si>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</si>
  <si>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</si>
  <si>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</si>
  <si>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</si>
  <si>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</si>
  <si>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</si>
  <si>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</si>
  <si>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</si>
  <si>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</si>
  <si>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</si>
  <si>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</si>
  <si>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</si>
  <si>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</si>
  <si>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</si>
  <si>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</si>
  <si>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</si>
  <si>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</si>
  <si>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</si>
  <si>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</si>
  <si>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</si>
  <si>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</si>
  <si>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</si>
  <si>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</si>
  <si>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</si>
  <si>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</si>
  <si>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</si>
  <si>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</si>
  <si>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</si>
  <si>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</si>
  <si>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</si>
  <si>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</si>
  <si>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</si>
  <si>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</si>
  <si>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</si>
  <si>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</si>
  <si>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</si>
  <si>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</si>
  <si>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</si>
  <si>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</si>
  <si>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</si>
  <si>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</si>
  <si>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</si>
  <si>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</si>
  <si>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</si>
  <si>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</si>
  <si>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</si>
  <si>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</si>
  <si>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</si>
  <si>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</si>
  <si>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</si>
  <si>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</si>
  <si>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</si>
  <si>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</si>
  <si>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</si>
  <si>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</si>
  <si>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</si>
  <si>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</si>
  <si>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</si>
  <si>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</si>
  <si>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</si>
  <si>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</si>
  <si>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</si>
  <si>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</si>
  <si>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</si>
  <si>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</si>
  <si>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</si>
  <si>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</si>
  <si>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</si>
  <si>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</si>
  <si>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</si>
  <si>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</si>
  <si>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</si>
  <si>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</si>
  <si>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</si>
  <si>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</si>
  <si>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</si>
  <si>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</si>
  <si>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</si>
  <si>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</si>
  <si>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</si>
  <si>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</si>
  <si>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</si>
  <si>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</si>
  <si>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</si>
  <si>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</si>
  <si>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</si>
  <si>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</si>
  <si>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</si>
  <si>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</si>
  <si>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</si>
  <si>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</si>
  <si>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</si>
  <si>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</si>
  <si>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</si>
  <si>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</si>
  <si>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</si>
  <si>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</si>
  <si>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</si>
  <si>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</si>
  <si>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</si>
  <si>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</si>
  <si>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</si>
  <si>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</si>
  <si>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</si>
  <si>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</si>
  <si>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</si>
  <si>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</si>
  <si>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</si>
  <si>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</si>
  <si>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</si>
  <si>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</si>
  <si>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</si>
  <si>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</si>
  <si>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</si>
  <si>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</si>
  <si>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</si>
  <si>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</si>
  <si>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</si>
  <si>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</si>
  <si>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</si>
  <si>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</si>
  <si>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</si>
  <si>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</si>
  <si>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</si>
  <si>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</si>
  <si>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</si>
  <si>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</si>
  <si>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</si>
  <si>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</si>
  <si>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</si>
  <si>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</si>
  <si>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</si>
  <si>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</si>
  <si>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</si>
  <si>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</si>
  <si>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</si>
  <si>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</si>
  <si>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</si>
  <si>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</si>
  <si>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</si>
  <si>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</si>
  <si>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</si>
  <si>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</si>
  <si>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</si>
  <si>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</si>
  <si>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</si>
  <si>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</si>
  <si>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</si>
  <si>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</si>
  <si>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</si>
  <si>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</si>
  <si>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</si>
  <si>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</si>
  <si>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</si>
  <si>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</si>
  <si>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</si>
  <si>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</si>
  <si>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</si>
  <si>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</si>
  <si>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</si>
  <si>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</si>
  <si>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</si>
  <si>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</si>
  <si>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</si>
  <si>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</si>
  <si>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</si>
  <si>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</si>
  <si>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</si>
  <si>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</si>
  <si>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</si>
  <si>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</si>
  <si>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</si>
  <si>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</si>
  <si>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</si>
  <si>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</si>
  <si>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</si>
  <si>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</si>
  <si>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</si>
  <si>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</si>
  <si>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</si>
  <si>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</si>
  <si>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</si>
  <si>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</si>
  <si>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</si>
  <si>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</si>
  <si>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</si>
  <si>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</si>
  <si>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</si>
  <si>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</si>
  <si>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</si>
  <si>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</si>
  <si>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</si>
  <si>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</si>
  <si>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</si>
  <si>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</si>
  <si>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</si>
  <si>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</si>
  <si>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</si>
  <si>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</si>
  <si>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</si>
  <si>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</si>
  <si>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</si>
  <si>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</si>
  <si>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</si>
  <si>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</si>
  <si>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</si>
  <si>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</si>
  <si>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</si>
  <si>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</si>
  <si>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</si>
  <si>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</si>
  <si>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</si>
  <si>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</si>
  <si>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</si>
  <si>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</si>
  <si>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</si>
  <si>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</si>
  <si>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</si>
  <si>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</si>
  <si>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</si>
  <si>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</si>
  <si>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</si>
  <si>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</si>
  <si>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</si>
  <si>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</si>
  <si>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</si>
  <si>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</si>
  <si>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</si>
  <si>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</si>
  <si>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</si>
  <si>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</si>
  <si>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</si>
  <si>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</si>
  <si>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</si>
  <si>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</si>
  <si>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</si>
  <si>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</si>
  <si>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</si>
  <si>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</si>
  <si>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</si>
  <si>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</si>
  <si>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</si>
  <si>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</si>
  <si>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</si>
  <si>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</si>
  <si>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</si>
  <si>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</si>
  <si>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</si>
  <si>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</si>
  <si>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</si>
  <si>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</si>
  <si>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</si>
  <si>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</si>
  <si>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</si>
  <si>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</si>
  <si>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</si>
  <si>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</si>
  <si>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</si>
  <si>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</si>
  <si>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</si>
  <si>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</si>
  <si>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</si>
  <si>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</si>
  <si>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</si>
  <si>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</si>
  <si>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</si>
  <si>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</si>
  <si>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</si>
  <si>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</si>
  <si>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</si>
  <si>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</si>
  <si>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</si>
  <si>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</si>
  <si>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</si>
  <si>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</si>
  <si>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</si>
  <si>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</si>
  <si>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</si>
  <si>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</si>
  <si>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</si>
  <si>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</si>
  <si>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</si>
  <si>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</si>
  <si>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</si>
  <si>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</si>
  <si>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</si>
  <si>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</si>
  <si>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</si>
  <si>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</si>
  <si>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</si>
  <si>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</si>
  <si>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</si>
  <si>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</si>
  <si>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</si>
  <si>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</si>
  <si>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</si>
  <si>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</si>
  <si>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</si>
  <si>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</si>
  <si>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</si>
  <si>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</si>
  <si>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</si>
  <si>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</si>
  <si>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</si>
  <si>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</si>
  <si>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</si>
  <si>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</si>
  <si>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</si>
  <si>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</si>
  <si>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</si>
  <si>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</si>
  <si>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</si>
  <si>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</si>
  <si>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</si>
  <si>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</si>
  <si>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</si>
  <si>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</si>
  <si>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</si>
  <si>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</si>
  <si>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</si>
  <si>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</si>
  <si>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</si>
  <si>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</si>
  <si>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</si>
  <si>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</si>
  <si>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</si>
  <si>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</si>
  <si>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</si>
  <si>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</si>
  <si>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</si>
  <si>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</si>
  <si>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</si>
  <si>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</si>
  <si>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</si>
  <si>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</si>
  <si>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</si>
  <si>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</si>
  <si>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</si>
  <si>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</si>
  <si>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</si>
  <si>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</si>
  <si>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</si>
  <si>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</si>
  <si>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</si>
  <si>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</si>
  <si>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</si>
  <si>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</si>
  <si>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</si>
  <si>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</si>
  <si>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</si>
  <si>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</si>
  <si>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</si>
  <si>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</si>
  <si>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</si>
  <si>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</si>
  <si>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</si>
  <si>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</si>
  <si>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</si>
  <si>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</si>
  <si>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</si>
  <si>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</si>
  <si>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</si>
  <si>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</si>
  <si>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</si>
  <si>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</si>
  <si>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</si>
  <si>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</si>
  <si>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</si>
  <si>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</si>
  <si>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</si>
  <si>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</si>
  <si>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</si>
  <si>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</si>
  <si>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</si>
  <si>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</si>
  <si>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</si>
  <si>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</si>
  <si>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</si>
  <si>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</si>
  <si>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</si>
  <si>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</si>
  <si>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</si>
  <si>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</si>
  <si>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</si>
  <si>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</si>
  <si>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</si>
  <si>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</si>
  <si>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</si>
  <si>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</si>
  <si>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</si>
  <si>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</si>
  <si>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</si>
  <si>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</si>
  <si>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</si>
  <si>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</si>
  <si>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</si>
  <si>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</si>
  <si>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</si>
  <si>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</si>
  <si>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</si>
  <si>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</si>
  <si>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</si>
  <si>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</si>
  <si>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</si>
  <si>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</si>
  <si>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</si>
  <si>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</si>
  <si>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</si>
  <si>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</si>
  <si>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</si>
  <si>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</si>
  <si>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</si>
  <si>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</si>
  <si>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</si>
  <si>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</si>
  <si>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</si>
  <si>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</si>
  <si>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</si>
  <si>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</si>
  <si>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</si>
  <si>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</si>
  <si>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</si>
  <si>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</si>
  <si>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</si>
  <si>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</si>
  <si>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</si>
  <si>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</si>
  <si>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</si>
  <si>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</si>
  <si>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</si>
  <si>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</si>
  <si>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</si>
  <si>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</si>
  <si>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</si>
  <si>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</si>
  <si>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</si>
  <si>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</si>
  <si>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</si>
  <si>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</si>
  <si>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</si>
  <si>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</si>
  <si>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</si>
  <si>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</si>
  <si>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</si>
  <si>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</si>
  <si>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</si>
  <si>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</si>
  <si>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</si>
  <si>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</si>
  <si>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</si>
  <si>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</si>
  <si>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</si>
  <si>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</si>
  <si>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</si>
  <si>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</si>
  <si>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</si>
  <si>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</si>
  <si>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</si>
  <si>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</si>
  <si>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</si>
  <si>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</si>
  <si>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</si>
  <si>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</si>
  <si>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</si>
  <si>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</si>
  <si>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</si>
  <si>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</si>
  <si>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</si>
  <si>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</si>
  <si>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</si>
  <si>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</si>
  <si>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</si>
  <si>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</si>
  <si>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</si>
  <si>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</si>
  <si>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</si>
  <si>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</si>
  <si>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</si>
  <si>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</si>
  <si>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</si>
  <si>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</si>
  <si>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</si>
  <si>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</si>
  <si>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</si>
  <si>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</si>
  <si>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</si>
  <si>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</si>
  <si>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</si>
  <si>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</si>
  <si>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</si>
  <si>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</si>
  <si>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</si>
  <si>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</si>
  <si>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</si>
  <si>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</si>
  <si>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</si>
  <si>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</si>
  <si>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</si>
  <si>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</si>
  <si>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</si>
  <si>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</si>
  <si>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</si>
  <si>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</si>
  <si>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</si>
  <si>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</si>
  <si>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</si>
  <si>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</si>
  <si>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</si>
  <si>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</si>
  <si>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</si>
  <si>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</si>
  <si>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</si>
  <si>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</si>
  <si>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</si>
  <si>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</si>
  <si>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</si>
  <si>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</si>
  <si>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</si>
  <si>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</si>
  <si>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</si>
  <si>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</si>
  <si>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</si>
  <si>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</si>
  <si>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</si>
  <si>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</si>
  <si>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</si>
  <si>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</si>
  <si>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</si>
  <si>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</si>
  <si>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</si>
  <si>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</si>
  <si>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</si>
  <si>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</si>
  <si>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</si>
  <si>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</si>
  <si>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</si>
  <si>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</si>
  <si>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</si>
  <si>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</si>
  <si>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</si>
  <si>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</si>
  <si>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</si>
  <si>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</si>
  <si>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</si>
  <si>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</si>
  <si>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</si>
  <si>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</si>
  <si>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</si>
  <si>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</si>
  <si>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</si>
  <si>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</si>
  <si>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</si>
  <si>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</si>
  <si>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</si>
  <si>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</si>
  <si>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</si>
  <si>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</si>
  <si>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</si>
  <si>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</si>
  <si>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</si>
  <si>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</si>
  <si>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</si>
  <si>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</si>
  <si>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</si>
  <si>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</si>
  <si>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</si>
  <si>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</si>
  <si>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</si>
  <si>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</si>
  <si>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</si>
  <si>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</si>
  <si>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</si>
  <si>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</si>
  <si>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</si>
  <si>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</si>
  <si>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</si>
  <si>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</si>
  <si>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</si>
  <si>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</si>
  <si>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</si>
  <si>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</si>
  <si>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</si>
  <si>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</si>
  <si>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</si>
  <si>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</si>
  <si>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</si>
  <si>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</si>
  <si>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</si>
  <si>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</si>
  <si>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</si>
  <si>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</si>
  <si>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</si>
  <si>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</si>
  <si>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</si>
  <si>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</si>
  <si>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</si>
  <si>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</si>
  <si>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</si>
  <si>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</si>
  <si>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</si>
  <si>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</si>
  <si>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</si>
  <si>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</si>
  <si>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</si>
  <si>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</si>
  <si>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</si>
  <si>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</si>
  <si>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</si>
  <si>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</si>
  <si>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</si>
  <si>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</si>
  <si>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</si>
  <si>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</si>
  <si>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</si>
  <si>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</si>
  <si>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</si>
  <si>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</si>
  <si>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</si>
  <si>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</si>
  <si>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</si>
  <si>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</si>
  <si>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</si>
  <si>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</si>
  <si>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</si>
  <si>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</si>
  <si>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</si>
  <si>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</si>
  <si>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</si>
  <si>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</si>
  <si>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</si>
  <si>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</si>
  <si>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</si>
  <si>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</si>
  <si>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</si>
  <si>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</si>
  <si>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</si>
  <si>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</si>
  <si>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</si>
  <si>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</si>
  <si>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</si>
  <si>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</si>
  <si>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</si>
  <si>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</si>
  <si>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</si>
  <si>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</si>
  <si>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</si>
  <si>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</si>
  <si>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</si>
  <si>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</si>
  <si>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</si>
  <si>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</si>
  <si>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</si>
  <si>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</si>
  <si>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</si>
  <si>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</si>
  <si>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</si>
  <si>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</si>
  <si>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</si>
  <si>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</si>
  <si>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</si>
  <si>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</si>
  <si>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</si>
  <si>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</si>
  <si>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</si>
  <si>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</si>
  <si>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</si>
  <si>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</si>
  <si>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</si>
  <si>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</si>
  <si>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</si>
  <si>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</si>
  <si>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</si>
  <si>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</si>
  <si>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</si>
  <si>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</si>
  <si>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</si>
  <si>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</si>
  <si>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</si>
  <si>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</si>
  <si>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</si>
  <si>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</si>
  <si>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</si>
  <si>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</si>
  <si>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</si>
  <si>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</si>
  <si>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</si>
  <si>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</si>
  <si>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</si>
  <si>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</si>
  <si>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</si>
  <si>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</si>
  <si>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</si>
  <si>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</si>
  <si>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</si>
  <si>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</si>
  <si>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</si>
  <si>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</si>
  <si>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</si>
  <si>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</si>
  <si>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</si>
  <si>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</si>
  <si>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</si>
  <si>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</si>
  <si>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</si>
  <si>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</si>
  <si>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</si>
  <si>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</si>
  <si>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</si>
  <si>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</si>
  <si>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</si>
  <si>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</si>
  <si>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</si>
  <si>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</si>
  <si>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</si>
  <si>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</si>
  <si>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</si>
  <si>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</si>
  <si>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</si>
  <si>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</si>
  <si>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</si>
  <si>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</si>
  <si>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</si>
  <si>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</si>
  <si>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</si>
  <si>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</si>
  <si>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</si>
  <si>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</si>
  <si>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</si>
  <si>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</si>
  <si>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</si>
  <si>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</si>
  <si>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</si>
  <si>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</si>
  <si>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</si>
  <si>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</si>
  <si>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</si>
  <si>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</si>
  <si>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</si>
  <si>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</si>
  <si>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</si>
  <si>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</si>
  <si>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</si>
  <si>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</si>
  <si>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</si>
  <si>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</si>
  <si>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</si>
  <si>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</si>
  <si>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</si>
  <si>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</si>
  <si>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</si>
  <si>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</si>
  <si>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</si>
  <si>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</si>
  <si>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</si>
  <si>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</si>
  <si>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</si>
  <si>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</si>
  <si>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</si>
  <si>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</si>
  <si>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</si>
  <si>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</si>
  <si>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</si>
  <si>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</si>
  <si>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</si>
  <si>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</si>
  <si>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</si>
  <si>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</si>
  <si>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</si>
  <si>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</si>
  <si>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</si>
  <si>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</si>
  <si>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</si>
  <si>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</si>
  <si>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</si>
  <si>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</si>
  <si>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</si>
  <si>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</si>
  <si>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</si>
  <si>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</si>
  <si>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</si>
  <si>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</si>
  <si>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</si>
  <si>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</si>
  <si>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</si>
  <si>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</si>
  <si>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</si>
  <si>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</si>
  <si>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</si>
  <si>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</si>
  <si>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</si>
  <si>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</si>
  <si>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</si>
  <si>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</si>
  <si>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</si>
  <si>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</si>
  <si>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</si>
  <si>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</si>
  <si>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</si>
  <si>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</si>
  <si>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</si>
  <si>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</si>
  <si>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</si>
  <si>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</si>
  <si>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</si>
  <si>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</si>
  <si>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</si>
  <si>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</si>
  <si>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</si>
  <si>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</si>
  <si>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</si>
  <si>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</si>
  <si>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</si>
  <si>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</si>
  <si>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</si>
  <si>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</si>
  <si>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</si>
  <si>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</si>
  <si>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</si>
  <si>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</si>
  <si>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</si>
  <si>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</si>
  <si>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</si>
  <si>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</si>
  <si>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</si>
  <si>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</si>
  <si>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</si>
  <si>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</si>
  <si>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</si>
  <si>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</si>
  <si>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</si>
  <si>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</si>
  <si>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</si>
  <si>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</si>
  <si>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</si>
  <si>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</si>
  <si>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</si>
  <si>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</si>
  <si>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</si>
  <si>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</si>
  <si>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</si>
  <si>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</si>
  <si>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</si>
  <si>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</si>
  <si>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</si>
  <si>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</si>
  <si>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</si>
  <si>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</si>
  <si>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</si>
  <si>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</si>
  <si>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</si>
  <si>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</si>
  <si>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</si>
  <si>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</si>
  <si>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</si>
  <si>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</si>
  <si>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</si>
  <si>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</si>
  <si>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</si>
  <si>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</si>
  <si>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</si>
  <si>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</si>
  <si>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</si>
  <si>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</si>
  <si>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</si>
  <si>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</si>
  <si>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</si>
  <si>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</si>
  <si>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</si>
  <si>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</si>
  <si>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</si>
  <si>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</si>
  <si>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</si>
  <si>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</si>
  <si>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</si>
  <si>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</si>
  <si>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</si>
  <si>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</si>
  <si>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</si>
  <si>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</si>
  <si>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</si>
  <si>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</si>
  <si>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</si>
  <si>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</si>
  <si>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</si>
  <si>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</si>
  <si>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</si>
  <si>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</si>
  <si>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</si>
  <si>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</si>
  <si>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</si>
  <si>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</si>
  <si>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</si>
  <si>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</si>
  <si>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</si>
  <si>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</si>
  <si>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</si>
  <si>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</si>
  <si>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</si>
  <si>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</si>
  <si>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</si>
  <si>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</si>
  <si>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</si>
  <si>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</si>
  <si>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</si>
  <si>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</si>
  <si>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</si>
  <si>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</si>
  <si>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</si>
  <si>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</si>
  <si>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</si>
  <si>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</si>
  <si>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</si>
  <si>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</si>
  <si>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</si>
  <si>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</si>
  <si>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</si>
  <si>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</si>
  <si>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</si>
  <si>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</si>
  <si>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</si>
  <si>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</si>
  <si>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</si>
  <si>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</si>
  <si>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</si>
  <si>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</si>
  <si>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</si>
  <si>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</si>
  <si>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</si>
  <si>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</si>
  <si>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</si>
  <si>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</si>
  <si>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</si>
  <si>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</si>
  <si>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</si>
  <si>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</si>
  <si>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</si>
  <si>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</si>
  <si>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</si>
  <si>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</si>
  <si>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</si>
  <si>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</si>
  <si>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</si>
  <si>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</si>
  <si>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</si>
  <si>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</si>
  <si>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</si>
  <si>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</si>
  <si>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</si>
  <si>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</si>
  <si>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</si>
  <si>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</si>
  <si>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</si>
  <si>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</si>
  <si>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</si>
  <si>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</si>
  <si>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</si>
  <si>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</si>
  <si>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</si>
  <si>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</si>
  <si>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</si>
  <si>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</si>
  <si>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</si>
  <si>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</si>
  <si>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</si>
  <si>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</si>
  <si>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</si>
  <si>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</si>
  <si>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</si>
  <si>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</si>
  <si>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</si>
  <si>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</si>
  <si>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</si>
  <si>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</si>
  <si>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</si>
  <si>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</si>
  <si>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</si>
  <si>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</si>
  <si>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</si>
  <si>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</si>
  <si>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</si>
  <si>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</si>
  <si>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</si>
  <si>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</si>
  <si>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</si>
  <si>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</si>
  <si>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</si>
  <si>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</si>
  <si>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</si>
  <si>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</si>
  <si>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</si>
  <si>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</si>
  <si>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</si>
  <si>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</si>
  <si>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</si>
  <si>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</si>
  <si>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</si>
  <si>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</si>
  <si>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</si>
  <si>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</si>
  <si>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</si>
  <si>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</si>
  <si>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</si>
  <si>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</si>
  <si>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</si>
  <si>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</si>
  <si>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</si>
  <si>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</si>
  <si>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</si>
  <si>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</si>
  <si>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</si>
  <si>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</si>
  <si>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</si>
  <si>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</si>
  <si>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</si>
  <si>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</si>
  <si>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</si>
  <si>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</si>
  <si>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</si>
  <si>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</si>
  <si>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</si>
  <si>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</si>
  <si>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</si>
  <si>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</si>
  <si>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</si>
  <si>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</si>
  <si>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</si>
  <si>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</si>
  <si>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</si>
  <si>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</si>
  <si>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</si>
  <si>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</si>
  <si>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</si>
  <si>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</si>
  <si>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</si>
  <si>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</si>
  <si>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</si>
  <si>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</si>
  <si>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</si>
  <si>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</si>
  <si>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</si>
  <si>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</si>
  <si>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</si>
  <si>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</si>
  <si>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</si>
  <si>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</si>
  <si>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</si>
  <si>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</si>
  <si>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</si>
  <si>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</si>
  <si>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</si>
  <si>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</si>
  <si>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</si>
  <si>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</si>
  <si>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</si>
  <si>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</si>
  <si>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</si>
  <si>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</si>
  <si>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</si>
  <si>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</si>
  <si>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</si>
  <si>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</si>
  <si>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</si>
  <si>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</si>
  <si>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</si>
  <si>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</si>
  <si>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</si>
  <si>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</si>
  <si>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</si>
  <si>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</si>
  <si>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</si>
  <si>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</si>
  <si>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</si>
  <si>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</si>
  <si>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</si>
  <si>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</si>
  <si>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</si>
  <si>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</si>
  <si>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</si>
  <si>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</si>
  <si>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</si>
  <si>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</si>
  <si>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</si>
  <si>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</si>
  <si>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</si>
  <si>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</si>
  <si>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</si>
  <si>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</si>
  <si>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</si>
  <si>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</si>
  <si>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</si>
  <si>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</si>
  <si>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</si>
  <si>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</si>
  <si>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</si>
  <si>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</si>
  <si>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</si>
  <si>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</si>
  <si>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</si>
  <si>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</si>
  <si>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</si>
  <si>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</si>
  <si>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</si>
  <si>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</si>
  <si>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</si>
  <si>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</si>
  <si>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</si>
  <si>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</si>
  <si>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</si>
  <si>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</si>
  <si>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</si>
  <si>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</si>
  <si>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</si>
  <si>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</si>
  <si>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</si>
  <si>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</si>
  <si>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</si>
  <si>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</si>
  <si>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</si>
  <si>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</si>
  <si>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</si>
  <si>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</si>
  <si>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</si>
  <si>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</si>
  <si>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</si>
  <si>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</si>
  <si>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</si>
  <si>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</si>
  <si>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</si>
  <si>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</si>
  <si>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</si>
  <si>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</si>
  <si>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</si>
  <si>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</si>
  <si>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</si>
  <si>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</si>
  <si>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</si>
  <si>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</si>
  <si>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</si>
  <si>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</si>
  <si>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</si>
  <si>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</si>
  <si>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</si>
  <si>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</si>
  <si>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</si>
  <si>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</si>
  <si>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</si>
  <si>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</si>
  <si>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</si>
  <si>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</si>
  <si>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</si>
  <si>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</si>
  <si>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</si>
  <si>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</si>
  <si>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</si>
  <si>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</si>
  <si>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</si>
  <si>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</si>
  <si>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</si>
  <si>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</si>
  <si>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</si>
  <si>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</si>
  <si>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</si>
  <si>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</si>
  <si>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</si>
  <si>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</si>
  <si>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</si>
  <si>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</si>
  <si>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</si>
  <si>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</si>
  <si>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</si>
  <si>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</si>
  <si>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</si>
  <si>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</si>
  <si>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</si>
  <si>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</si>
  <si>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</si>
  <si>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</si>
  <si>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</si>
  <si>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</si>
  <si>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</si>
  <si>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</si>
  <si>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</si>
  <si>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</si>
  <si>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</si>
  <si>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</si>
  <si>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</si>
  <si>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</si>
  <si>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</si>
  <si>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</si>
  <si>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</si>
  <si>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</si>
  <si>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</si>
  <si>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</si>
  <si>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</si>
  <si>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</si>
  <si>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</si>
  <si>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</si>
  <si>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</si>
  <si>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</si>
  <si>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</si>
  <si>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</si>
  <si>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</si>
  <si>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</si>
  <si>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</si>
  <si>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</si>
  <si>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</si>
  <si>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</si>
  <si>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</si>
  <si>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</si>
  <si>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</si>
  <si>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</si>
  <si>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</si>
  <si>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</si>
  <si>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</si>
  <si>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</si>
  <si>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</si>
  <si>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</si>
  <si>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</si>
  <si>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</si>
  <si>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</si>
  <si>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</si>
  <si>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</si>
  <si>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</si>
  <si>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</si>
  <si>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</si>
  <si>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</si>
  <si>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</si>
  <si>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</si>
  <si>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</si>
  <si>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</si>
  <si>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</si>
  <si>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</si>
  <si>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</si>
  <si>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</si>
  <si>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</si>
  <si>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</si>
  <si>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</si>
  <si>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</si>
  <si>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</si>
  <si>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</si>
  <si>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</si>
  <si>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</si>
  <si>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</si>
  <si>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</si>
  <si>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</si>
  <si>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</si>
  <si>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</si>
  <si>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</si>
  <si>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</si>
  <si>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</si>
  <si>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</si>
  <si>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</si>
  <si>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</si>
  <si>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</si>
  <si>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</si>
  <si>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</si>
  <si>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</si>
  <si>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</si>
  <si>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</si>
  <si>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</si>
  <si>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</si>
  <si>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</si>
  <si>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</si>
  <si>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</si>
  <si>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</si>
  <si>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</si>
  <si>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</si>
  <si>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</si>
  <si>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</si>
  <si>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</si>
  <si>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</si>
  <si>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</si>
  <si>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</si>
  <si>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</si>
  <si>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</si>
  <si>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</si>
  <si>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</si>
  <si>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</si>
  <si>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</si>
  <si>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</si>
  <si>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</si>
  <si>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</si>
  <si>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</si>
  <si>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</si>
  <si>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</si>
  <si>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</si>
  <si>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</si>
  <si>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</si>
  <si>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</si>
  <si>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</si>
  <si>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</si>
  <si>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</si>
  <si>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</si>
  <si>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</si>
  <si>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</si>
  <si>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</si>
  <si>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</si>
  <si>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</si>
  <si>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</si>
  <si>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</si>
  <si>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</si>
  <si>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</si>
  <si>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</si>
  <si>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</si>
  <si>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</si>
  <si>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</si>
  <si>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</si>
  <si>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</si>
  <si>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</si>
  <si>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</si>
  <si>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</si>
  <si>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</si>
  <si>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</si>
  <si>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</si>
  <si>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</si>
  <si>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</si>
  <si>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</si>
  <si>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</si>
  <si>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</si>
  <si>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</si>
  <si>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</si>
  <si>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</si>
  <si>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</si>
  <si>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</si>
  <si>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</si>
  <si>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</si>
  <si>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</si>
  <si>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</si>
  <si>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</si>
  <si>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</si>
  <si>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</si>
  <si>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</si>
  <si>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</si>
  <si>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</si>
  <si>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</si>
  <si>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</si>
  <si>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</si>
  <si>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</si>
  <si>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</si>
  <si>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</si>
  <si>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</si>
  <si>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</si>
  <si>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</si>
  <si>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</si>
  <si>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</si>
  <si>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</si>
  <si>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</si>
  <si>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</si>
  <si>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</si>
  <si>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</si>
  <si>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</si>
  <si>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</si>
  <si>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</si>
  <si>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</si>
  <si>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</si>
  <si>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</si>
  <si>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</si>
  <si>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</si>
  <si>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</si>
  <si>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</si>
  <si>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</si>
  <si>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</si>
  <si>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</si>
  <si>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</si>
  <si>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</si>
  <si>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</si>
  <si>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</si>
  <si>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</si>
  <si>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</si>
  <si>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</si>
  <si>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</si>
  <si>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</si>
  <si>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</si>
  <si>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</si>
  <si>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</si>
  <si>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</si>
  <si>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</si>
  <si>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</si>
  <si>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</si>
  <si>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</si>
  <si>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</si>
  <si>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</si>
  <si>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</si>
  <si>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</si>
  <si>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</si>
  <si>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</si>
  <si>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</si>
  <si>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</si>
  <si>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</si>
  <si>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</si>
  <si>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</si>
  <si>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</si>
  <si>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</si>
  <si>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</si>
  <si>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</si>
  <si>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</si>
  <si>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</si>
  <si>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</si>
  <si>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</si>
  <si>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</si>
  <si>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</si>
  <si>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</si>
  <si>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</si>
  <si>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</si>
  <si>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</si>
  <si>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</si>
  <si>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</si>
  <si>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</si>
  <si>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</si>
  <si>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</si>
  <si>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</si>
  <si>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</si>
  <si>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</si>
  <si>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</si>
  <si>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</si>
  <si>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</si>
  <si>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</si>
  <si>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</si>
  <si>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</si>
  <si>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</si>
  <si>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</si>
  <si>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</si>
  <si>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</si>
  <si>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</si>
  <si>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</si>
  <si>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</si>
  <si>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</si>
  <si>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</si>
  <si>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</si>
  <si>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</si>
  <si>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</si>
  <si>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</si>
  <si>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</si>
  <si>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</si>
  <si>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</si>
  <si>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</si>
  <si>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</si>
  <si>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</si>
  <si>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</si>
  <si>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</si>
  <si>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</si>
  <si>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</si>
  <si>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</si>
  <si>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</si>
  <si>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</si>
  <si>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</si>
  <si>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</si>
  <si>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</si>
  <si>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</si>
  <si>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</si>
  <si>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</si>
  <si>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</si>
  <si>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</si>
  <si>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</si>
  <si>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</si>
  <si>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</si>
  <si>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</si>
  <si>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</si>
  <si>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</si>
  <si>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</si>
  <si>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</si>
  <si>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</si>
  <si>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</si>
  <si>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</si>
  <si>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</si>
  <si>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</si>
  <si>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</si>
  <si>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</si>
  <si>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</si>
  <si>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</si>
  <si>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</si>
  <si>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</si>
  <si>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</si>
  <si>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</si>
  <si>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</si>
  <si>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</si>
  <si>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</si>
  <si>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</si>
  <si>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</si>
  <si>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</si>
  <si>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</si>
  <si>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</si>
  <si>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</si>
  <si>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</si>
  <si>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</si>
  <si>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</si>
  <si>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</si>
  <si>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</si>
  <si>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</si>
  <si>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</si>
  <si>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</si>
  <si>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</si>
  <si>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</si>
  <si>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</si>
  <si>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</si>
  <si>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</si>
  <si>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</si>
  <si>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</si>
  <si>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</si>
  <si>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</si>
  <si>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</si>
  <si>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</si>
  <si>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</si>
  <si>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</si>
  <si>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</si>
  <si>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</si>
  <si>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</si>
  <si>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</si>
  <si>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</si>
  <si>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</si>
  <si>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</si>
  <si>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</si>
  <si>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</si>
  <si>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</si>
  <si>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</si>
  <si>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</si>
  <si>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</si>
  <si>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</si>
  <si>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</si>
  <si>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</si>
  <si>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</si>
  <si>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</si>
  <si>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</si>
  <si>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</si>
  <si>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</si>
  <si>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</si>
  <si>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</si>
  <si>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</si>
  <si>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</si>
  <si>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</si>
  <si>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</si>
  <si>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</si>
  <si>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</si>
  <si>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</si>
  <si>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</si>
  <si>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</si>
  <si>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</si>
  <si>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</si>
  <si>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</si>
  <si>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</si>
  <si>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</si>
  <si>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</si>
  <si>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</si>
  <si>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</si>
  <si>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</si>
  <si>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</si>
  <si>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</si>
  <si>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</si>
  <si>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</si>
  <si>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</si>
  <si>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</si>
  <si>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</si>
  <si>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</si>
  <si>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</si>
  <si>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</si>
  <si>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</si>
  <si>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</si>
  <si>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</si>
  <si>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</si>
  <si>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</si>
  <si>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</si>
  <si>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</si>
  <si>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</si>
  <si>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</si>
  <si>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</si>
  <si>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</si>
  <si>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</si>
  <si>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</si>
  <si>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</si>
  <si>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</si>
  <si>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</si>
  <si>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</si>
  <si>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</si>
  <si>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</si>
  <si>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</si>
  <si>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</si>
  <si>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</si>
  <si>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</si>
  <si>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</si>
  <si>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</si>
  <si>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</si>
  <si>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</si>
  <si>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</si>
  <si>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</si>
  <si>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</si>
  <si>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</si>
  <si>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</si>
  <si>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</si>
  <si>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</si>
  <si>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</si>
  <si>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</si>
  <si>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</si>
  <si>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</si>
  <si>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</si>
  <si>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</si>
  <si>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</si>
  <si>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</si>
  <si>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</si>
  <si>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</si>
  <si>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</si>
  <si>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</si>
  <si>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</si>
  <si>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</si>
  <si>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</si>
  <si>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</si>
  <si>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</si>
  <si>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</si>
  <si>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</si>
  <si>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</si>
  <si>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</si>
  <si>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</si>
  <si>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</si>
  <si>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</si>
  <si>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</si>
  <si>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</si>
  <si>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</si>
  <si>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</si>
  <si>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</si>
  <si>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</si>
  <si>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</si>
  <si>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</si>
  <si>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</si>
  <si>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</si>
  <si>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</si>
  <si>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</si>
  <si>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</si>
  <si>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</si>
  <si>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</si>
  <si>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</si>
  <si>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</si>
  <si>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</si>
  <si>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</si>
  <si>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</si>
  <si>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</si>
  <si>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</si>
  <si>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</si>
  <si>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</si>
  <si>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</si>
  <si>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</si>
  <si>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</si>
  <si>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</si>
  <si>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</si>
  <si>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</si>
  <si>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</si>
  <si>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</si>
  <si>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</si>
  <si>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</si>
  <si>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</si>
  <si>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</si>
  <si>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</si>
  <si>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</si>
  <si>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</si>
  <si>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</si>
  <si>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</si>
  <si>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</si>
  <si>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</si>
  <si>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</si>
  <si>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</si>
  <si>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</si>
  <si>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</si>
  <si>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</si>
  <si>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</si>
  <si>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</si>
  <si>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</si>
  <si>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</si>
  <si>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</si>
  <si>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</si>
  <si>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</si>
  <si>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</si>
  <si>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</si>
  <si>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</si>
  <si>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</si>
  <si>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</si>
  <si>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</si>
  <si>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</si>
  <si>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</si>
  <si>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</si>
  <si>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</si>
  <si>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</si>
  <si>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</si>
  <si>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</si>
  <si>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</si>
  <si>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</si>
  <si>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</si>
  <si>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</si>
  <si>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</si>
  <si>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</si>
  <si>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</si>
  <si>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</si>
  <si>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</si>
  <si>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</si>
  <si>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</si>
  <si>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</si>
  <si>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</si>
  <si>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</si>
  <si>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</si>
  <si>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</si>
  <si>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</si>
  <si>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</si>
  <si>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</si>
  <si>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</si>
  <si>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</si>
  <si>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</si>
  <si>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</si>
  <si>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</si>
  <si>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</si>
  <si>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</si>
  <si>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</si>
  <si>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</si>
  <si>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</si>
  <si>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</si>
  <si>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</si>
  <si>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</si>
  <si>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</si>
  <si>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</si>
  <si>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</si>
  <si>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</si>
  <si>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</si>
  <si>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</si>
  <si>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</si>
  <si>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</si>
  <si>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</si>
  <si>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</si>
  <si>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</si>
  <si>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</si>
  <si>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</si>
  <si>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</si>
  <si>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</si>
  <si>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</si>
  <si>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</si>
  <si>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</si>
  <si>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</si>
  <si>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</si>
  <si>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</si>
  <si>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</si>
  <si>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</si>
  <si>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</si>
  <si>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</si>
  <si>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</si>
  <si>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</si>
  <si>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</si>
  <si>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</si>
  <si>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</si>
  <si>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</si>
  <si>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</si>
  <si>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</si>
  <si>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</si>
  <si>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</si>
  <si>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</si>
  <si>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</si>
  <si>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</si>
  <si>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</si>
  <si>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</si>
  <si>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</si>
  <si>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</si>
  <si>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</si>
  <si>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</si>
  <si>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</si>
  <si>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</si>
  <si>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</si>
  <si>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</si>
  <si>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</si>
  <si>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</si>
  <si>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</si>
  <si>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</si>
  <si>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</si>
  <si>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</si>
  <si>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</si>
  <si>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</si>
  <si>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</si>
  <si>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</si>
  <si>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</si>
  <si>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</si>
  <si>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</si>
  <si>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</si>
  <si>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</si>
  <si>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</si>
  <si>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</si>
  <si>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</si>
  <si>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</si>
  <si>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</si>
  <si>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</si>
  <si>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</si>
  <si>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</si>
  <si>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</si>
  <si>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</si>
  <si>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</si>
  <si>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</si>
  <si>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</si>
  <si>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</si>
  <si>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</si>
  <si>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</si>
  <si>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</si>
  <si>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</si>
  <si>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</si>
  <si>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</si>
  <si>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</si>
  <si>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</si>
  <si>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</si>
  <si>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</si>
  <si>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</si>
  <si>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</si>
  <si>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</si>
  <si>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</si>
  <si>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</si>
  <si>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</si>
  <si>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</si>
  <si>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</si>
  <si>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</si>
  <si>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</si>
  <si>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</si>
  <si>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</si>
  <si>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</si>
  <si>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</si>
  <si>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</si>
  <si>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</si>
  <si>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</si>
  <si>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</si>
  <si>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</si>
  <si>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</si>
  <si>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</si>
  <si>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</si>
  <si>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</si>
  <si>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</si>
  <si>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</si>
  <si>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</si>
  <si>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</si>
  <si>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</si>
  <si>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</si>
  <si>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</si>
  <si>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</si>
  <si>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</si>
  <si>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</si>
  <si>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</si>
  <si>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</si>
  <si>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</si>
  <si>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</si>
  <si>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</si>
  <si>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</si>
  <si>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</si>
  <si>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</si>
  <si>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</si>
  <si>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</si>
  <si>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</si>
  <si>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</si>
  <si>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</si>
  <si>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</si>
  <si>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</si>
  <si>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</si>
  <si>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</si>
  <si>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</si>
  <si>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</si>
  <si>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</si>
  <si>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</si>
  <si>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</si>
  <si>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</si>
  <si>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</si>
  <si>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</si>
  <si>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</si>
  <si>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</si>
  <si>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</si>
  <si>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</si>
  <si>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</si>
  <si>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</si>
  <si>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</si>
  <si>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</si>
  <si>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</si>
  <si>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</si>
  <si>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</si>
  <si>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</si>
  <si>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</si>
  <si>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</si>
  <si>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</si>
  <si>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</si>
  <si>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</si>
  <si>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</si>
  <si>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</si>
  <si>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</si>
  <si>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</si>
  <si>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</si>
  <si>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</si>
  <si>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</si>
  <si>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</si>
  <si>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</si>
  <si>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</si>
  <si>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</si>
  <si>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</si>
  <si>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</si>
  <si>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</si>
  <si>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</si>
  <si>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</si>
  <si>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</si>
  <si>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</si>
  <si>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</si>
  <si>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</si>
  <si>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</si>
  <si>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</si>
  <si>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</si>
  <si>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</si>
  <si>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</si>
  <si>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</si>
  <si>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</si>
  <si>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</si>
  <si>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</si>
  <si>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</si>
  <si>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</si>
  <si>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</si>
  <si>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</si>
  <si>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</si>
  <si>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</si>
  <si>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</si>
  <si>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</si>
  <si>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</si>
  <si>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</si>
  <si>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</si>
  <si>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</si>
  <si>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</si>
  <si>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</si>
  <si>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</si>
  <si>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</si>
  <si>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</si>
  <si>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</si>
  <si>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</si>
  <si>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</si>
  <si>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</si>
  <si>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</si>
  <si>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</si>
  <si>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</si>
  <si>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</si>
  <si>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</si>
  <si>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</si>
  <si>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</si>
  <si>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</si>
  <si>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</si>
  <si>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</si>
  <si>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</si>
  <si>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</si>
  <si>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</si>
  <si>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</si>
  <si>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</si>
  <si>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</si>
  <si>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</si>
  <si>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</si>
  <si>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</si>
  <si>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</si>
  <si>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</si>
  <si>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</si>
  <si>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</si>
  <si>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</si>
  <si>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</si>
  <si>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</si>
  <si>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</si>
  <si>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</si>
  <si>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</si>
  <si>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</si>
  <si>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</si>
  <si>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</si>
  <si>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</si>
  <si>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</si>
  <si>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</si>
  <si>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</si>
  <si>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</si>
  <si>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</si>
  <si>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</si>
  <si>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</si>
  <si>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</si>
  <si>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</si>
  <si>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</si>
  <si>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</si>
  <si>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</si>
  <si>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</si>
  <si>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</si>
  <si>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</si>
  <si>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</si>
  <si>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</si>
  <si>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</si>
  <si>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</si>
  <si>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</si>
  <si>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</si>
  <si>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</si>
  <si>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</si>
  <si>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</si>
  <si>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</si>
  <si>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</si>
  <si>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</si>
  <si>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</si>
  <si>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</si>
  <si>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</si>
  <si>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</si>
  <si>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</si>
  <si>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</si>
  <si>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</si>
  <si>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</si>
  <si>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</si>
  <si>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</si>
  <si>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</si>
  <si>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</si>
  <si>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</si>
  <si>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</si>
  <si>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</si>
  <si>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</si>
  <si>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</si>
  <si>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</si>
  <si>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</si>
  <si>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</si>
  <si>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</si>
  <si>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</si>
  <si>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</si>
  <si>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</si>
  <si>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</si>
  <si>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</si>
  <si>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</si>
  <si>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</si>
  <si>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</si>
  <si>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</si>
  <si>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</si>
  <si>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</si>
  <si>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</si>
  <si>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</si>
  <si>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</si>
  <si>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</si>
  <si>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</si>
  <si>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</si>
  <si>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</si>
  <si>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</si>
  <si>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</si>
  <si>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</si>
  <si>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</si>
  <si>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</si>
  <si>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</si>
  <si>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</si>
  <si>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</si>
  <si>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</si>
  <si>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</si>
  <si>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</si>
  <si>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</si>
  <si>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</si>
  <si>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</si>
  <si>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</si>
  <si>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</si>
  <si>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</si>
  <si>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</si>
  <si>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</si>
  <si>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</si>
  <si>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</si>
  <si>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</si>
  <si>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</si>
  <si>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</si>
  <si>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</si>
  <si>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</si>
  <si>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</si>
  <si>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</si>
  <si>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</si>
  <si>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</si>
  <si>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</si>
  <si>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</si>
  <si>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</si>
  <si>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</si>
  <si>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</si>
  <si>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</si>
  <si>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</si>
  <si>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</si>
  <si>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</si>
  <si>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</si>
  <si>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</si>
  <si>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</si>
  <si>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</si>
  <si>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</si>
  <si>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</si>
  <si>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</si>
  <si>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</si>
  <si>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</si>
  <si>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</si>
  <si>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</si>
  <si>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</si>
  <si>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</si>
  <si>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</si>
  <si>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</si>
  <si>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</si>
  <si>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</si>
  <si>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</si>
  <si>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</si>
  <si>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</si>
  <si>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</si>
  <si>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</si>
  <si>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</si>
  <si>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</si>
  <si>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</si>
  <si>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</si>
  <si>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</si>
  <si>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</si>
  <si>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</si>
  <si>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</si>
  <si>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</si>
  <si>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</si>
  <si>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</si>
  <si>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</si>
  <si>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</si>
  <si>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</si>
  <si>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</si>
  <si>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</si>
  <si>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</si>
  <si>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</si>
  <si>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</si>
  <si>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</si>
  <si>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</si>
  <si>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</si>
  <si>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</si>
  <si>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</si>
  <si>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</si>
  <si>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</si>
  <si>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</si>
  <si>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</si>
  <si>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</si>
  <si>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</si>
  <si>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</si>
  <si>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</si>
  <si>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</si>
  <si>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</si>
  <si>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</si>
  <si>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</si>
  <si>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</si>
  <si>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</si>
  <si>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</si>
  <si>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</si>
  <si>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</si>
  <si>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</si>
  <si>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</si>
  <si>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</si>
  <si>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</si>
  <si>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</si>
  <si>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</si>
  <si>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</si>
  <si>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</si>
  <si>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</si>
  <si>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</si>
  <si>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</si>
  <si>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</si>
  <si>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</si>
  <si>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</si>
  <si>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</si>
  <si>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</si>
  <si>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</si>
  <si>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</si>
  <si>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</si>
  <si>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</si>
  <si>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</si>
  <si>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</si>
  <si>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</si>
  <si>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</si>
  <si>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</si>
  <si>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</si>
  <si>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</si>
  <si>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</si>
  <si>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</si>
  <si>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</si>
  <si>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</si>
  <si>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</si>
  <si>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</si>
  <si>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</si>
  <si>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</si>
  <si>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</si>
  <si>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</si>
  <si>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</si>
  <si>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</si>
  <si>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</si>
  <si>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</si>
  <si>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</si>
  <si>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</si>
  <si>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</si>
  <si>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</si>
  <si>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</si>
  <si>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</si>
  <si>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</si>
  <si>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</si>
  <si>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</si>
  <si>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</si>
  <si>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</si>
  <si>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</si>
  <si>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</si>
  <si>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</si>
  <si>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</si>
  <si>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</si>
  <si>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</si>
  <si>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</si>
  <si>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</si>
  <si>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</si>
  <si>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</si>
  <si>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</si>
  <si>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</si>
  <si>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</si>
  <si>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</si>
  <si>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</si>
  <si>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</si>
  <si>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</si>
  <si>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</si>
  <si>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</si>
  <si>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</si>
  <si>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</si>
  <si>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</si>
  <si>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</si>
  <si>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</si>
  <si>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</si>
  <si>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</si>
  <si>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</si>
  <si>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</si>
  <si>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</si>
  <si>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</si>
  <si>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</si>
  <si>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</si>
  <si>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</si>
  <si>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</si>
  <si>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</si>
  <si>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</si>
  <si>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</si>
  <si>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</si>
  <si>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</si>
  <si>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</si>
  <si>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</si>
  <si>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</si>
  <si>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</si>
  <si>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</si>
  <si>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</si>
  <si>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</si>
  <si>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</si>
  <si>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</si>
  <si>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</si>
  <si>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</si>
  <si>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</si>
  <si>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</si>
  <si>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</si>
  <si>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</si>
  <si>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</si>
  <si>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</si>
  <si>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</si>
  <si>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</si>
  <si>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</si>
  <si>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</si>
  <si>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</si>
  <si>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</si>
  <si>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</si>
  <si>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</si>
  <si>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</si>
  <si>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</si>
  <si>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</si>
  <si>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</si>
  <si>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</si>
  <si>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</si>
  <si>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</si>
  <si>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</si>
  <si>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</si>
  <si>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</si>
  <si>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</si>
  <si>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</si>
  <si>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</si>
  <si>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</si>
  <si>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</si>
  <si>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</si>
  <si>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</si>
  <si>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</si>
  <si>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</si>
  <si>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</si>
  <si>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</si>
  <si>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</si>
  <si>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</si>
  <si>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</si>
  <si>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</si>
  <si>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</si>
  <si>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</si>
  <si>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</si>
  <si>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</si>
  <si>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</si>
  <si>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</si>
  <si>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</si>
  <si>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</si>
  <si>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</si>
  <si>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</si>
  <si>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</si>
  <si>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</si>
  <si>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</si>
  <si>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</si>
  <si>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</si>
  <si>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</si>
  <si>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</si>
  <si>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</si>
  <si>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</si>
  <si>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</si>
  <si>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</si>
  <si>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</si>
  <si>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</si>
  <si>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</si>
  <si>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</si>
  <si>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</si>
  <si>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</si>
  <si>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</si>
  <si>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</si>
  <si>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</si>
  <si>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</si>
  <si>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</si>
  <si>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</si>
  <si>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</si>
  <si>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</si>
  <si>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</si>
  <si>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</si>
  <si>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</si>
  <si>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</si>
  <si>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</si>
  <si>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</si>
  <si>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</si>
  <si>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</si>
  <si>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</si>
  <si>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</si>
  <si>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</si>
  <si>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</si>
  <si>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</si>
  <si>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</si>
  <si>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</si>
  <si>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</si>
  <si>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</si>
  <si>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</si>
  <si>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</si>
  <si>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</si>
  <si>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</si>
  <si>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</si>
  <si>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</si>
  <si>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</si>
  <si>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</si>
  <si>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</si>
  <si>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</si>
  <si>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</si>
  <si>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</si>
  <si>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</si>
  <si>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</si>
  <si>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</si>
  <si>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</si>
  <si>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</si>
  <si>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</si>
  <si>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</si>
  <si>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</si>
  <si>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</si>
  <si>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</si>
  <si>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</si>
  <si>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</si>
  <si>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</si>
  <si>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</si>
  <si>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</si>
  <si>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</si>
  <si>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</si>
  <si>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</si>
  <si>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</si>
  <si>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</si>
  <si>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</si>
  <si>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</si>
  <si>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</si>
  <si>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</si>
  <si>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</si>
  <si>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</si>
  <si>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</si>
  <si>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</si>
  <si>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</si>
  <si>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</si>
  <si>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</si>
  <si>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</si>
  <si>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</si>
  <si>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</si>
  <si>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</si>
  <si>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</si>
  <si>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</si>
  <si>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</si>
  <si>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</si>
  <si>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</si>
  <si>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</si>
  <si>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</si>
  <si>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</si>
  <si>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</si>
  <si>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</si>
  <si>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</si>
  <si>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</si>
  <si>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</si>
  <si>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</si>
  <si>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</si>
  <si>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</si>
  <si>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</si>
  <si>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</si>
  <si>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</si>
  <si>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</si>
  <si>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</si>
  <si>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</si>
  <si>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</si>
  <si>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</si>
  <si>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</si>
  <si>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</si>
  <si>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</si>
  <si>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</si>
  <si>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</si>
  <si>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</si>
  <si>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</si>
  <si>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</si>
  <si>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</si>
  <si>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</si>
  <si>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</si>
  <si>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</si>
  <si>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</si>
  <si>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</si>
  <si>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</si>
  <si>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</si>
  <si>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</si>
  <si>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</si>
  <si>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</si>
  <si>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</si>
  <si>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</si>
  <si>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</si>
  <si>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</si>
  <si>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</si>
  <si>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</si>
  <si>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</si>
  <si>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</si>
  <si>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</si>
  <si>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</si>
  <si>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</si>
  <si>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</si>
  <si>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</si>
  <si>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</si>
  <si>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</si>
  <si>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</si>
  <si>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</si>
  <si>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</si>
  <si>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</si>
  <si>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</si>
  <si>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</si>
  <si>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</si>
  <si>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</si>
  <si>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</si>
  <si>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</si>
  <si>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</si>
  <si>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</si>
  <si>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</si>
  <si>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</si>
  <si>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</si>
  <si>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</si>
  <si>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</si>
  <si>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</si>
  <si>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</si>
  <si>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</si>
  <si>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</si>
  <si>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</si>
  <si>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</si>
  <si>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</si>
  <si>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</si>
  <si>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</si>
  <si>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</si>
  <si>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</si>
  <si>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</si>
  <si>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</si>
  <si>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</si>
  <si>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</si>
  <si>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</si>
  <si>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</si>
  <si>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</si>
  <si>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</si>
  <si>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</si>
  <si>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</si>
  <si>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</si>
  <si>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</si>
  <si>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</si>
  <si>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</si>
  <si>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</si>
  <si>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</si>
  <si>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</si>
  <si>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</si>
  <si>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</si>
  <si>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</si>
  <si>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</si>
  <si>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</si>
  <si>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</si>
  <si>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</si>
  <si>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</si>
  <si>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</si>
  <si>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</si>
  <si>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</si>
  <si>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</si>
  <si>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</si>
  <si>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</si>
  <si>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</si>
  <si>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</si>
  <si>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</si>
  <si>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</si>
  <si>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</si>
  <si>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</si>
  <si>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</si>
  <si>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</si>
  <si>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</si>
  <si>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</si>
  <si>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</si>
  <si>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</si>
  <si>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</si>
  <si>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</si>
  <si>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</si>
  <si>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</si>
  <si>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</si>
  <si>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</si>
  <si>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</si>
  <si>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</si>
  <si>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</si>
  <si>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</si>
  <si>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</si>
  <si>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</si>
  <si>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</si>
  <si>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</si>
  <si>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</si>
  <si>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</si>
  <si>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</si>
  <si>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</si>
  <si>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</si>
  <si>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</si>
  <si>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</si>
  <si>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</si>
  <si>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</si>
  <si>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</si>
  <si>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</si>
  <si>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</si>
  <si>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</si>
  <si>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</si>
  <si>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</si>
  <si>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</si>
  <si>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</si>
  <si>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</si>
  <si>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</si>
  <si>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</si>
  <si>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</si>
  <si>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</si>
  <si>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</si>
  <si>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</si>
  <si>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</si>
  <si>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</si>
  <si>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</si>
  <si>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</si>
  <si>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</si>
  <si>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</si>
  <si>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</si>
  <si>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</si>
  <si>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</si>
  <si>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</si>
  <si>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</si>
  <si>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</si>
  <si>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</si>
  <si>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</si>
  <si>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</si>
  <si>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</si>
  <si>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</si>
  <si>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</si>
  <si>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</si>
  <si>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</si>
  <si>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</si>
  <si>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</si>
  <si>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</si>
  <si>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</si>
  <si>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</si>
  <si>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</si>
  <si>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</si>
  <si>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</si>
  <si>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</si>
  <si>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</si>
  <si>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</si>
  <si>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</si>
  <si>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</si>
  <si>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</si>
  <si>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</si>
  <si>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</si>
  <si>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</si>
  <si>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</si>
  <si>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</si>
  <si>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</si>
  <si>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</si>
  <si>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</si>
  <si>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</si>
  <si>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</si>
  <si>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</si>
  <si>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</si>
  <si>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</si>
  <si>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</si>
  <si>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</si>
  <si>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</si>
  <si>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</si>
  <si>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</si>
  <si>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</si>
  <si>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</si>
  <si>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</si>
  <si>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</si>
  <si>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</si>
  <si>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</si>
  <si>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</si>
  <si>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</si>
  <si>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</si>
  <si>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</si>
  <si>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</si>
  <si>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</si>
  <si>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</si>
  <si>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</si>
  <si>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</si>
  <si>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</si>
  <si>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</si>
  <si>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</si>
  <si>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</si>
  <si>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</si>
  <si>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</si>
  <si>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</si>
  <si>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</si>
  <si>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</si>
  <si>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</si>
  <si>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</si>
  <si>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</si>
  <si>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</si>
  <si>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</si>
  <si>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</si>
  <si>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</si>
  <si>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</si>
  <si>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</si>
  <si>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</si>
  <si>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</si>
  <si>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</si>
  <si>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</si>
  <si>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</si>
  <si>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</si>
  <si>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</si>
  <si>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</si>
  <si>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</si>
  <si>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</si>
  <si>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</si>
  <si>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</si>
  <si>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</si>
  <si>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</si>
  <si>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</si>
  <si>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</si>
  <si>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</si>
  <si>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</si>
  <si>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</si>
  <si>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</si>
  <si>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</si>
  <si>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</si>
  <si>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</si>
  <si>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</si>
  <si>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</si>
  <si>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</si>
  <si>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</si>
  <si>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</si>
  <si>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</si>
  <si>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</si>
  <si>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</si>
  <si>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</si>
  <si>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</si>
  <si>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</si>
  <si>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</si>
  <si>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</si>
  <si>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</si>
  <si>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</si>
  <si>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</si>
  <si>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</si>
  <si>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</si>
  <si>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</si>
  <si>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</si>
  <si>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</si>
  <si>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</si>
  <si>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</si>
  <si>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</si>
  <si>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</si>
  <si>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</si>
  <si>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</si>
  <si>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</si>
  <si>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</si>
  <si>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</si>
  <si>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</si>
  <si>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</si>
  <si>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</si>
  <si>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</si>
  <si>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</si>
  <si>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</si>
  <si>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</si>
  <si>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</si>
  <si>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</si>
  <si>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</si>
  <si>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</si>
  <si>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</si>
  <si>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</si>
  <si>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</si>
  <si>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</si>
  <si>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</si>
  <si>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</si>
  <si>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</si>
  <si>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</si>
  <si>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</si>
  <si>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</si>
  <si>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</si>
  <si>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</si>
  <si>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</si>
  <si>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</si>
  <si>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</si>
  <si>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</si>
  <si>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</si>
  <si>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</si>
  <si>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</si>
  <si>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</si>
  <si>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</si>
  <si>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</si>
  <si>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</si>
  <si>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</si>
  <si>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</si>
  <si>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</si>
  <si>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</si>
  <si>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</si>
  <si>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</si>
  <si>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</si>
  <si>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</si>
  <si>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</si>
  <si>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</si>
  <si>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</si>
  <si>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</si>
  <si>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</si>
  <si>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</si>
  <si>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</si>
  <si>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</si>
  <si>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</si>
  <si>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</si>
  <si>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</si>
  <si>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</si>
  <si>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</si>
  <si>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</si>
  <si>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</si>
  <si>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</si>
  <si>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</si>
  <si>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</si>
  <si>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</si>
  <si>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</si>
  <si>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</si>
  <si>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</si>
  <si>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</si>
  <si>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</si>
  <si>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</si>
  <si>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</si>
  <si>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</si>
  <si>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</si>
  <si>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</si>
  <si>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</si>
  <si>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</si>
  <si>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</si>
  <si>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</si>
  <si>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</si>
  <si>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</si>
  <si>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</si>
  <si>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</si>
  <si>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</si>
  <si>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</si>
  <si>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</si>
  <si>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</si>
  <si>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</si>
  <si>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</si>
  <si>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</si>
  <si>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</si>
  <si>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</si>
  <si>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</si>
  <si>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</si>
  <si>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</si>
  <si>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</si>
  <si>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</si>
  <si>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</si>
  <si>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</si>
  <si>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</si>
  <si>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</si>
  <si>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</si>
  <si>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</si>
  <si>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</si>
  <si>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</si>
  <si>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</si>
  <si>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</si>
  <si>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</si>
  <si>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</si>
  <si>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</si>
  <si>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</si>
  <si>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</si>
  <si>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</si>
  <si>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</si>
  <si>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</si>
  <si>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</si>
  <si>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</si>
  <si>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</si>
  <si>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</si>
  <si>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</si>
  <si>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</si>
  <si>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</si>
  <si>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</si>
  <si>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</si>
  <si>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</si>
  <si>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</si>
  <si>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</si>
  <si>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</si>
  <si>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</si>
  <si>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</si>
  <si>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</si>
  <si>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</si>
  <si>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</si>
  <si>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</si>
  <si>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</si>
  <si>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</si>
  <si>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</si>
  <si>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</si>
  <si>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</si>
  <si>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</si>
  <si>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</si>
  <si>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</si>
  <si>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</si>
  <si>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</si>
  <si>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</si>
  <si>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</si>
  <si>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</si>
  <si>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</si>
  <si>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</si>
  <si>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</si>
  <si>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</si>
  <si>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</si>
  <si>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</si>
  <si>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</si>
  <si>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</si>
  <si>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</si>
  <si>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</si>
  <si>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</si>
  <si>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</si>
  <si>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</si>
  <si>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</si>
  <si>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</si>
  <si>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</si>
  <si>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</si>
  <si>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</si>
  <si>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</si>
  <si>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</si>
  <si>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</si>
  <si>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</si>
  <si>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</si>
  <si>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</si>
  <si>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</si>
  <si>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</si>
  <si>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</si>
  <si>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</si>
  <si>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</si>
  <si>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</si>
  <si>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</si>
  <si>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</si>
  <si>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</si>
  <si>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</si>
  <si>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</si>
  <si>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</si>
  <si>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</si>
  <si>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</si>
  <si>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</si>
  <si>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</si>
  <si>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</si>
  <si>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</si>
  <si>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</si>
  <si>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</si>
  <si>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</si>
  <si>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</si>
  <si>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</si>
  <si>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</si>
  <si>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</si>
  <si>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</si>
  <si>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</si>
  <si>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</si>
  <si>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</si>
  <si>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</si>
  <si>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</si>
  <si>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</si>
  <si>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</si>
  <si>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</si>
  <si>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</si>
  <si>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</si>
  <si>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</si>
  <si>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</si>
  <si>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</si>
  <si>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</si>
  <si>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</si>
  <si>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</si>
  <si>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</si>
  <si>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</si>
  <si>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</si>
  <si>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</si>
  <si>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</si>
  <si>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</si>
  <si>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</si>
  <si>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</si>
  <si>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</si>
  <si>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</si>
  <si>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</si>
  <si>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</si>
  <si>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</si>
  <si>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</si>
  <si>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</si>
  <si>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</si>
  <si>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</si>
  <si>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</si>
  <si>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</si>
  <si>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</si>
  <si>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</si>
  <si>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</si>
  <si>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</si>
  <si>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</si>
  <si>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</si>
  <si>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</si>
  <si>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</si>
  <si>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</si>
  <si>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</si>
  <si>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</si>
  <si>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</si>
  <si>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</si>
  <si>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</si>
  <si>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</si>
  <si>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</si>
  <si>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</si>
  <si>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</si>
  <si>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</si>
  <si>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</si>
  <si>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</si>
  <si>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</si>
  <si>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</si>
  <si>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</si>
  <si>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</si>
  <si>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</si>
  <si>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</si>
  <si>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</si>
  <si>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</si>
  <si>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</si>
  <si>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</si>
  <si>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</si>
  <si>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</si>
  <si>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</si>
  <si>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</si>
  <si>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</si>
  <si>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</si>
  <si>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</si>
  <si>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</si>
  <si>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</si>
  <si>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</si>
  <si>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</si>
  <si>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</si>
  <si>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</si>
  <si>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</si>
  <si>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</si>
  <si>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</si>
  <si>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</si>
  <si>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</si>
  <si>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</si>
  <si>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</si>
  <si>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</si>
  <si>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</si>
  <si>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</si>
  <si>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</si>
  <si>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</si>
  <si>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</si>
  <si>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</si>
  <si>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</si>
  <si>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</si>
  <si>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</si>
  <si>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</si>
  <si>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</si>
  <si>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</si>
  <si>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</si>
  <si>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</si>
  <si>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</si>
  <si>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</si>
  <si>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</si>
  <si>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</si>
  <si>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</si>
  <si>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</si>
  <si>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</si>
  <si>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</si>
  <si>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</si>
  <si>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</si>
  <si>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</si>
  <si>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</si>
  <si>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</si>
  <si>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</si>
  <si>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</si>
  <si>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</si>
  <si>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</si>
  <si>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</si>
  <si>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</si>
  <si>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</si>
  <si>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</si>
  <si>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</si>
  <si>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</si>
  <si>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</si>
  <si>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</si>
  <si>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</si>
  <si>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</si>
  <si>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</si>
  <si>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</si>
  <si>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</si>
  <si>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</si>
  <si>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</si>
  <si>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</si>
  <si>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</si>
  <si>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</si>
  <si>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</si>
  <si>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</si>
  <si>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</si>
  <si>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</si>
  <si>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</si>
  <si>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</si>
  <si>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</si>
  <si>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</si>
  <si>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</si>
  <si>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</si>
  <si>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</si>
  <si>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</si>
  <si>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</si>
  <si>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</si>
  <si>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</si>
  <si>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</si>
  <si>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</si>
  <si>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</si>
  <si>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</si>
  <si>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</si>
  <si>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</si>
  <si>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</si>
  <si>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</si>
  <si>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</si>
  <si>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</si>
  <si>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</si>
  <si>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</si>
  <si>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</si>
  <si>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</si>
  <si>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</si>
  <si>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</si>
  <si>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</si>
  <si>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</si>
  <si>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</si>
  <si>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</si>
  <si>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</si>
  <si>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</si>
  <si>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</si>
  <si>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</si>
  <si>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</si>
  <si>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</si>
  <si>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</si>
  <si>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</si>
  <si>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</si>
  <si>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</si>
  <si>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</si>
  <si>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</si>
  <si>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</si>
  <si>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</si>
  <si>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</si>
  <si>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</si>
  <si>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</si>
  <si>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</si>
  <si>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</si>
  <si>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</si>
  <si>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</si>
  <si>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</si>
  <si>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</si>
  <si>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</si>
  <si>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</si>
  <si>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</si>
  <si>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</si>
  <si>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</si>
  <si>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</si>
  <si>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</si>
  <si>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</si>
  <si>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</si>
  <si>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</si>
  <si>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</si>
  <si>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</si>
  <si>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</si>
  <si>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</si>
  <si>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</si>
  <si>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</si>
  <si>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</si>
  <si>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</si>
  <si>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</si>
  <si>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</si>
  <si>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</si>
  <si>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</si>
  <si>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</si>
  <si>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</si>
  <si>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</si>
  <si>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</si>
  <si>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</si>
  <si>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</si>
  <si>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</si>
  <si>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</si>
  <si>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</si>
  <si>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</si>
  <si>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</si>
  <si>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</si>
  <si>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</si>
  <si>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</si>
  <si>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</si>
  <si>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</si>
  <si>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</si>
  <si>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</si>
  <si>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</si>
  <si>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</si>
  <si>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</si>
  <si>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</si>
  <si>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</si>
  <si>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</si>
  <si>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</si>
  <si>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</si>
  <si>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</si>
  <si>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</si>
  <si>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</si>
  <si>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</si>
  <si>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</si>
  <si>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</si>
  <si>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</si>
  <si>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</si>
  <si>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</si>
  <si>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</si>
  <si>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</si>
  <si>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</si>
  <si>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</si>
  <si>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</si>
  <si>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</si>
  <si>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</si>
  <si>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</si>
  <si>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</si>
  <si>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</si>
  <si>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</si>
  <si>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</si>
  <si>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</si>
  <si>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</si>
  <si>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</si>
  <si>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</si>
  <si>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</si>
  <si>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</si>
  <si>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</si>
  <si>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</si>
  <si>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</si>
  <si>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</si>
  <si>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</si>
  <si>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</si>
  <si>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</si>
  <si>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</si>
  <si>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</si>
  <si>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</si>
  <si>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</si>
  <si>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</si>
  <si>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</si>
  <si>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</si>
  <si>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</si>
  <si>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</si>
  <si>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</si>
  <si>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</si>
  <si>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</si>
  <si>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</si>
  <si>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</si>
  <si>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</si>
  <si>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</si>
  <si>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</si>
  <si>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</si>
  <si>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</si>
  <si>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</si>
  <si>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</si>
  <si>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</si>
  <si>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</si>
  <si>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</si>
  <si>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</si>
  <si>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</si>
  <si>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</si>
  <si>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</si>
  <si>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</si>
  <si>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</si>
  <si>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</si>
  <si>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</si>
  <si>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</si>
  <si>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</si>
  <si>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</si>
  <si>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</si>
  <si>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</si>
  <si>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</si>
  <si>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</si>
  <si>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</si>
  <si>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</si>
  <si>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</si>
  <si>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</si>
  <si>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</si>
  <si>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</si>
  <si>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</si>
  <si>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</si>
  <si>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</si>
  <si>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</si>
  <si>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</si>
  <si>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</si>
  <si>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</si>
  <si>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</si>
  <si>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</si>
  <si>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</si>
  <si>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</si>
  <si>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</si>
  <si>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</si>
  <si>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</si>
  <si>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</si>
  <si>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</si>
  <si>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</si>
  <si>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</si>
  <si>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</si>
  <si>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</si>
  <si>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</si>
  <si>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</si>
  <si>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</si>
  <si>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</si>
  <si>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</si>
  <si>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</si>
  <si>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</si>
  <si>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</si>
  <si>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</si>
  <si>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</si>
  <si>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</si>
  <si>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</si>
  <si>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</si>
  <si>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</si>
  <si>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</si>
  <si>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</si>
  <si>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</si>
  <si>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</si>
  <si>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</si>
  <si>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</si>
  <si>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</si>
  <si>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</si>
  <si>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</si>
  <si>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</si>
  <si>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</si>
  <si>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</si>
  <si>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</si>
  <si>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</si>
  <si>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</si>
  <si>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</si>
  <si>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</si>
  <si>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</si>
  <si>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</si>
  <si>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</si>
  <si>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</si>
  <si>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</si>
  <si>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</si>
  <si>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</si>
  <si>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</si>
  <si>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</si>
  <si>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</si>
  <si>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</si>
  <si>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</si>
  <si>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</si>
  <si>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</si>
  <si>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</si>
  <si>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</si>
  <si>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</si>
  <si>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</si>
  <si>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</si>
  <si>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</si>
  <si>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</si>
  <si>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</si>
  <si>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</si>
  <si>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</si>
  <si>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</si>
  <si>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</si>
  <si>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</si>
  <si>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</si>
  <si>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</si>
  <si>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</si>
  <si>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</si>
  <si>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</si>
  <si>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</si>
  <si>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</si>
  <si>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</si>
  <si>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</si>
  <si>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</si>
  <si>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</si>
  <si>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</si>
  <si>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</si>
  <si>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</si>
  <si>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</si>
  <si>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</si>
  <si>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</si>
  <si>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</si>
  <si>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</si>
  <si>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</si>
  <si>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</si>
  <si>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</si>
  <si>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</si>
  <si>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</si>
  <si>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</si>
  <si>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</si>
  <si>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</si>
  <si>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</si>
  <si>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</si>
  <si>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</si>
  <si>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</si>
  <si>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</si>
  <si>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</si>
  <si>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</si>
  <si>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</si>
  <si>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</si>
  <si>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</si>
  <si>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</si>
  <si>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</si>
  <si>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</si>
  <si>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</si>
  <si>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</si>
  <si>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</si>
  <si>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</si>
  <si>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</si>
  <si>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</si>
  <si>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</si>
  <si>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</si>
  <si>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</si>
  <si>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</si>
  <si>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</si>
  <si>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</si>
  <si>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</si>
  <si>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</si>
  <si>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</si>
  <si>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</si>
  <si>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</si>
  <si>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</si>
  <si>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</si>
  <si>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</si>
  <si>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</si>
  <si>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</si>
  <si>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</si>
  <si>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</si>
  <si>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</si>
  <si>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</si>
  <si>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</si>
  <si>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</si>
  <si>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</si>
  <si>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</si>
  <si>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</si>
  <si>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</si>
  <si>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</si>
  <si>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</si>
  <si>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</si>
  <si>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</si>
  <si>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</si>
  <si>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</si>
  <si>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</si>
  <si>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</si>
  <si>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</si>
  <si>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</si>
  <si>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</si>
  <si>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</si>
  <si>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</si>
  <si>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</si>
  <si>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</si>
  <si>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</si>
  <si>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</si>
  <si>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</si>
  <si>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</si>
  <si>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</si>
  <si>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</si>
  <si>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</si>
  <si>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</si>
  <si>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</si>
  <si>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</si>
  <si>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</si>
  <si>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</si>
  <si>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</si>
  <si>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</si>
  <si>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</si>
  <si>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</si>
  <si>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</si>
  <si>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</si>
  <si>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</si>
  <si>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</si>
  <si>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</si>
  <si>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</si>
  <si>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</si>
  <si>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</si>
  <si>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</si>
  <si>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</si>
  <si>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</si>
  <si>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</si>
  <si>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</si>
  <si>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</si>
  <si>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</si>
  <si>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</si>
  <si>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</si>
  <si>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</si>
  <si>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</si>
  <si>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</si>
  <si>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</si>
  <si>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</si>
  <si>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</si>
  <si>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</si>
  <si>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</si>
  <si>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</si>
  <si>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</si>
  <si>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</si>
  <si>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</si>
  <si>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</si>
  <si>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</si>
  <si>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</si>
  <si>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</si>
  <si>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</si>
  <si>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</si>
  <si>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</si>
  <si>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</si>
  <si>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</si>
  <si>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</si>
  <si>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</si>
  <si>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</si>
  <si>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</si>
  <si>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</si>
  <si>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</si>
  <si>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</si>
  <si>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</si>
  <si>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</si>
  <si>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</si>
  <si>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</si>
  <si>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</si>
  <si>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</si>
  <si>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</si>
  <si>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</si>
  <si>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</si>
  <si>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</si>
  <si>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</si>
  <si>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</si>
  <si>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</si>
  <si>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</si>
  <si>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</si>
  <si>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</si>
  <si>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</si>
  <si>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</si>
  <si>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</si>
  <si>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</si>
  <si>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</si>
  <si>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</si>
  <si>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</si>
  <si>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</si>
  <si>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</si>
  <si>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</si>
  <si>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</si>
  <si>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</si>
  <si>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</si>
  <si>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</si>
  <si>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</si>
  <si>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</si>
  <si>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</si>
  <si>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</si>
  <si>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</si>
  <si>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</si>
  <si>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</si>
  <si>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</si>
  <si>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</si>
  <si>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</si>
  <si>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</si>
  <si>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</si>
  <si>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</si>
  <si>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</si>
  <si>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</si>
  <si>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</si>
  <si>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</si>
  <si>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</si>
  <si>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</si>
  <si>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</si>
  <si>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</si>
  <si>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</si>
  <si>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</si>
  <si>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</si>
  <si>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</si>
  <si>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</si>
  <si>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</si>
  <si>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</si>
  <si>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</si>
  <si>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</si>
  <si>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</si>
  <si>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</si>
  <si>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</si>
  <si>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</si>
  <si>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</si>
  <si>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</si>
  <si>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</si>
  <si>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</si>
  <si>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</si>
  <si>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</si>
  <si>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</si>
  <si>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</si>
  <si>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</si>
  <si>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</si>
  <si>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</si>
  <si>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</si>
  <si>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</si>
  <si>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</si>
  <si>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</si>
  <si>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</si>
  <si>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</si>
  <si>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</si>
  <si>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</si>
  <si>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</si>
  <si>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</si>
  <si>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</si>
  <si>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</si>
  <si>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</si>
  <si>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</si>
  <si>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</si>
  <si>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</si>
  <si>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</si>
  <si>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</si>
  <si>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</si>
  <si>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</si>
  <si>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</si>
  <si>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</si>
  <si>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</si>
  <si>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</si>
  <si>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</si>
  <si>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</si>
  <si>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</si>
  <si>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</si>
  <si>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</si>
  <si>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</si>
  <si>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</si>
  <si>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</si>
  <si>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</si>
  <si>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</si>
  <si>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</si>
  <si>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</si>
  <si>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</si>
  <si>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</si>
  <si>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</si>
  <si>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</si>
  <si>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</si>
  <si>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</si>
  <si>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</si>
  <si>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</si>
  <si>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</si>
  <si>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</si>
  <si>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</si>
  <si>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</si>
  <si>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</si>
  <si>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</si>
  <si>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</si>
  <si>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</si>
  <si>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</si>
  <si>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</si>
  <si>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</si>
  <si>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</si>
  <si>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</si>
  <si>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</si>
  <si>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</si>
  <si>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</si>
  <si>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</si>
  <si>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</si>
  <si>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</si>
  <si>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</si>
  <si>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</si>
  <si>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</si>
  <si>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</si>
  <si>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</si>
  <si>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</si>
  <si>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</si>
  <si>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</si>
  <si>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</si>
  <si>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</si>
  <si>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</si>
  <si>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</si>
  <si>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</si>
  <si>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</si>
  <si>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</si>
  <si>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</si>
  <si>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</si>
  <si>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</si>
  <si>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</si>
  <si>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</si>
  <si>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</si>
  <si>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</si>
  <si>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</si>
  <si>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</si>
  <si>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</si>
  <si>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</si>
  <si>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</si>
  <si>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</si>
  <si>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</si>
  <si>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</si>
  <si>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</si>
  <si>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</si>
  <si>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</si>
  <si>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</si>
  <si>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</si>
  <si>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</si>
  <si>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</si>
  <si>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</si>
  <si>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</si>
  <si>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</si>
  <si>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</si>
  <si>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</si>
  <si>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</si>
  <si>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</si>
  <si>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</si>
  <si>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</si>
  <si>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</si>
  <si>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</si>
  <si>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</si>
  <si>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</si>
  <si>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</si>
  <si>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</si>
  <si>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</si>
  <si>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</si>
  <si>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</si>
  <si>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</si>
  <si>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</si>
  <si>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</si>
  <si>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</si>
  <si>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</si>
  <si>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</si>
  <si>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</si>
  <si>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</si>
  <si>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</si>
  <si>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</si>
  <si>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</si>
  <si>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</si>
  <si>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</si>
  <si>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</si>
  <si>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</si>
  <si>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</si>
  <si>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</si>
  <si>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</si>
  <si>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</si>
  <si>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</si>
  <si>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</si>
  <si>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</si>
  <si>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</si>
  <si>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</si>
  <si>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</si>
  <si>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</si>
  <si>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</si>
  <si>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</si>
  <si>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</si>
  <si>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</si>
  <si>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</si>
  <si>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</si>
  <si>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</si>
  <si>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</si>
  <si>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</si>
  <si>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</si>
  <si>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</si>
  <si>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</si>
  <si>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</si>
  <si>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</si>
  <si>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</si>
  <si>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</si>
  <si>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</si>
  <si>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</si>
  <si>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</si>
  <si>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</si>
  <si>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</si>
  <si>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</si>
  <si>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</si>
  <si>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</si>
  <si>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</si>
  <si>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</si>
  <si>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</si>
  <si>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</si>
  <si>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</si>
  <si>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</si>
  <si>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</si>
  <si>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</si>
  <si>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</si>
  <si>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</si>
  <si>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</si>
  <si>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</si>
  <si>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</si>
  <si>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</si>
  <si>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</si>
  <si>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</si>
  <si>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</si>
  <si>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</si>
  <si>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</si>
  <si>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</si>
  <si>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</si>
  <si>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</si>
  <si>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</si>
  <si>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</si>
  <si>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</si>
  <si>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</si>
  <si>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</si>
  <si>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</si>
  <si>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</si>
  <si>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</si>
  <si>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</si>
  <si>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</si>
  <si>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</si>
  <si>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</si>
  <si>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</si>
  <si>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</si>
  <si>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</si>
  <si>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</si>
  <si>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</si>
  <si>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</si>
  <si>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</si>
  <si>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</si>
  <si>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</si>
  <si>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</si>
  <si>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</si>
  <si>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</si>
  <si>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</si>
  <si>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</si>
  <si>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</si>
  <si>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</si>
  <si>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</si>
  <si>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</si>
  <si>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</si>
  <si>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</si>
  <si>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</si>
  <si>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</si>
  <si>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</si>
  <si>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</si>
  <si>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</si>
  <si>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</si>
  <si>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</si>
  <si>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</si>
  <si>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</si>
  <si>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</si>
  <si>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</si>
  <si>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</si>
  <si>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</si>
  <si>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</si>
  <si>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</si>
  <si>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</si>
  <si>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</si>
  <si>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</si>
  <si>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</si>
  <si>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</si>
  <si>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</si>
  <si>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</si>
  <si>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</si>
  <si>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</si>
  <si>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</si>
  <si>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</si>
  <si>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</si>
  <si>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</si>
  <si>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</si>
  <si>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</si>
  <si>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</si>
  <si>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</si>
  <si>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</si>
  <si>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</si>
  <si>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</si>
  <si>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</si>
  <si>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</si>
  <si>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</si>
  <si>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</si>
  <si>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</si>
  <si>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</si>
  <si>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</si>
  <si>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</si>
  <si>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</si>
  <si>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</si>
  <si>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</si>
  <si>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</si>
  <si>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</si>
  <si>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</si>
  <si>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</si>
  <si>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</si>
  <si>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</si>
  <si>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</si>
  <si>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</si>
  <si>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</si>
  <si>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</si>
  <si>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</si>
  <si>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</si>
  <si>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</si>
  <si>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</si>
  <si>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</si>
  <si>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</si>
  <si>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</si>
  <si>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</si>
  <si>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</si>
  <si>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</si>
  <si>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</si>
  <si>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</si>
  <si>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</si>
  <si>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</si>
  <si>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</si>
  <si>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</si>
  <si>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</si>
  <si>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</si>
  <si>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</si>
  <si>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</si>
  <si>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</si>
  <si>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</si>
  <si>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</si>
  <si>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</si>
  <si>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</si>
  <si>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</si>
  <si>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</si>
  <si>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</si>
  <si>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</si>
  <si>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</si>
  <si>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</si>
  <si>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</si>
  <si>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</si>
  <si>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</si>
  <si>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</si>
  <si>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</si>
  <si>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</si>
  <si>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</si>
  <si>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</si>
  <si>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</si>
  <si>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</si>
  <si>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</si>
  <si>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</si>
  <si>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</si>
  <si>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</si>
  <si>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</si>
  <si>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</si>
  <si>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</si>
  <si>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</si>
  <si>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</si>
  <si>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</si>
  <si>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</si>
  <si>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</si>
  <si>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</si>
  <si>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</si>
  <si>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</si>
  <si>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</si>
  <si>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</si>
  <si>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</si>
  <si>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</si>
  <si>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</si>
  <si>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</si>
  <si>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</si>
  <si>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</si>
  <si>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</si>
  <si>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</si>
  <si>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</si>
  <si>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</si>
  <si>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</si>
  <si>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</si>
  <si>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</si>
  <si>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</si>
  <si>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</si>
  <si>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</si>
  <si>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</si>
  <si>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</si>
  <si>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</si>
  <si>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</si>
  <si>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</si>
  <si>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</si>
  <si>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</si>
  <si>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</si>
  <si>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</si>
  <si>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</si>
  <si>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</si>
  <si>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</si>
  <si>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</si>
  <si>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</si>
  <si>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</si>
  <si>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</si>
  <si>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</si>
  <si>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</si>
  <si>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</si>
  <si>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</si>
  <si>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</si>
  <si>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</si>
  <si>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</si>
  <si>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</si>
  <si>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</si>
  <si>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</si>
  <si>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</si>
  <si>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</si>
  <si>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</si>
  <si>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</si>
  <si>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</si>
  <si>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</si>
  <si>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</si>
  <si>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</si>
  <si>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</si>
  <si>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</si>
  <si>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</si>
  <si>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</si>
  <si>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</si>
  <si>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</si>
  <si>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</si>
  <si>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</si>
  <si>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</si>
  <si>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</si>
  <si>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</si>
  <si>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</si>
  <si>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</si>
  <si>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</si>
  <si>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</si>
  <si>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</si>
  <si>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</si>
  <si>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</si>
  <si>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</si>
  <si>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</si>
  <si>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</si>
  <si>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</si>
  <si>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</si>
  <si>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</si>
  <si>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</si>
  <si>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</si>
  <si>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</si>
  <si>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</si>
  <si>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</si>
  <si>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</si>
  <si>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</si>
  <si>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</si>
  <si>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</si>
  <si>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</si>
  <si>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</si>
  <si>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</si>
  <si>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</si>
  <si>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</si>
  <si>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</si>
  <si>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</si>
  <si>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</si>
  <si>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</si>
  <si>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</si>
  <si>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</si>
  <si>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</si>
  <si>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</si>
  <si>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</si>
  <si>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</si>
  <si>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</si>
  <si>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</si>
  <si>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</si>
  <si>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</si>
  <si>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</si>
  <si>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</si>
  <si>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</si>
  <si>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</si>
  <si>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</si>
  <si>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</si>
  <si>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</si>
  <si>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</si>
  <si>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</si>
  <si>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</si>
  <si>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</si>
  <si>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</si>
  <si>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</si>
  <si>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</si>
  <si>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</si>
  <si>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</si>
  <si>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</si>
  <si>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</si>
  <si>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</si>
  <si>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</si>
  <si>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</si>
  <si>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</si>
  <si>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</si>
  <si>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</si>
  <si>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</si>
  <si>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</si>
  <si>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</si>
  <si>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</si>
  <si>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</si>
  <si>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</si>
  <si>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</si>
  <si>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</si>
  <si>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</si>
  <si>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</si>
  <si>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</si>
  <si>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</si>
  <si>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</si>
  <si>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</si>
  <si>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</si>
  <si>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</si>
  <si>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</si>
  <si>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</si>
  <si>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</si>
  <si>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</si>
  <si>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</si>
  <si>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</si>
  <si>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</si>
  <si>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</si>
  <si>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</si>
  <si>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</si>
  <si>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</si>
  <si>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</si>
  <si>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</si>
  <si>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</si>
  <si>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</si>
  <si>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</si>
  <si>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</si>
  <si>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</si>
  <si>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</si>
  <si>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</si>
  <si>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</si>
  <si>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</si>
  <si>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</si>
  <si>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</si>
  <si>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</si>
  <si>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</si>
  <si>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</si>
  <si>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</si>
  <si>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</si>
  <si>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</si>
  <si>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</si>
  <si>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</si>
  <si>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</si>
  <si>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</si>
  <si>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</si>
  <si>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</si>
  <si>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</si>
  <si>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</si>
  <si>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</si>
  <si>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</si>
  <si>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</si>
  <si>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</si>
  <si>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</si>
  <si>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</si>
  <si>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</si>
  <si>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</si>
  <si>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</si>
  <si>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</si>
  <si>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</si>
  <si>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</si>
  <si>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</si>
  <si>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</si>
  <si>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</si>
  <si>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</si>
  <si>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</si>
  <si>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</si>
  <si>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</si>
  <si>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</si>
  <si>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</si>
  <si>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</si>
  <si>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</si>
  <si>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</si>
  <si>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</si>
  <si>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</si>
  <si>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</si>
  <si>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</si>
  <si>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</si>
  <si>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</si>
  <si>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</si>
  <si>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</si>
  <si>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</si>
  <si>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</si>
  <si>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</si>
  <si>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</si>
  <si>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</si>
  <si>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</si>
  <si>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</si>
  <si>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</si>
  <si>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</si>
  <si>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</si>
  <si>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</si>
  <si>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</si>
  <si>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</si>
  <si>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</si>
  <si>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</si>
  <si>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</si>
  <si>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</si>
  <si>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</si>
  <si>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</si>
  <si>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</si>
  <si>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</si>
  <si>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</si>
  <si>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</si>
  <si>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</si>
  <si>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</si>
  <si>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</si>
  <si>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</si>
  <si>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</si>
  <si>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</si>
  <si>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</si>
  <si>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</si>
  <si>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</si>
  <si>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</si>
  <si>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</si>
  <si>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</si>
  <si>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</si>
  <si>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</si>
  <si>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</si>
  <si>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</si>
  <si>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</si>
  <si>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</si>
  <si>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</si>
  <si>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</si>
  <si>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</si>
  <si>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</si>
  <si>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</si>
  <si>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</si>
  <si>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</si>
  <si>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</si>
  <si>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</si>
  <si>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</si>
  <si>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</si>
  <si>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</si>
  <si>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</si>
  <si>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</si>
  <si>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</si>
  <si>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</si>
  <si>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</si>
  <si>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</si>
  <si>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</si>
  <si>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</si>
  <si>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</si>
  <si>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</si>
  <si>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</si>
  <si>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</si>
  <si>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</si>
  <si>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</si>
  <si>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</si>
  <si>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</si>
  <si>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</si>
  <si>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</si>
  <si>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</si>
  <si>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</si>
  <si>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</si>
  <si>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</si>
  <si>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</si>
  <si>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</si>
  <si>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</si>
  <si>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</si>
  <si>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</si>
  <si>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</si>
  <si>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</si>
  <si>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</si>
  <si>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</si>
  <si>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</si>
  <si>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</si>
  <si>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</si>
  <si>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</si>
  <si>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</si>
  <si>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</si>
  <si>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</si>
  <si>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</si>
  <si>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</si>
  <si>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</si>
  <si>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</si>
  <si>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</si>
  <si>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</si>
  <si>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</si>
  <si>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</si>
  <si>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</si>
  <si>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</si>
  <si>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</si>
  <si>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</si>
  <si>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</si>
  <si>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</si>
  <si>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</si>
  <si>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</si>
  <si>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</si>
  <si>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</si>
  <si>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</si>
  <si>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</si>
  <si>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</si>
  <si>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</si>
  <si>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</si>
  <si>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</si>
  <si>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</si>
  <si>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</si>
  <si>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</si>
  <si>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</si>
  <si>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</si>
  <si>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</si>
  <si>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</si>
  <si>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</si>
  <si>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</si>
  <si>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</si>
  <si>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</si>
  <si>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</si>
  <si>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</si>
  <si>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</si>
  <si>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</si>
  <si>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</si>
  <si>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</si>
  <si>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</si>
  <si>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</si>
  <si>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</si>
  <si>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</si>
  <si>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</si>
  <si>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</si>
  <si>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</si>
  <si>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</si>
  <si>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</si>
  <si>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</si>
  <si>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</si>
  <si>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</si>
  <si>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</si>
  <si>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</si>
  <si>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</si>
  <si>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</si>
  <si>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</si>
  <si>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</si>
  <si>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</si>
  <si>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</si>
  <si>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</si>
  <si>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</si>
  <si>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</si>
  <si>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</si>
  <si>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</si>
  <si>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</si>
  <si>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</si>
  <si>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</si>
  <si>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</si>
  <si>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</si>
  <si>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</si>
  <si>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</si>
  <si>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</si>
  <si>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</si>
  <si>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</si>
  <si>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</si>
  <si>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</si>
  <si>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</si>
  <si>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</si>
  <si>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</si>
  <si>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</si>
  <si>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</si>
  <si>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</si>
  <si>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</si>
  <si>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</si>
  <si>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</si>
  <si>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</si>
  <si>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</si>
  <si>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</si>
  <si>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</si>
  <si>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</si>
  <si>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</si>
  <si>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</si>
  <si>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</si>
  <si>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</si>
  <si>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</si>
  <si>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</si>
  <si>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</si>
  <si>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</si>
  <si>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</si>
  <si>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</si>
  <si>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</si>
  <si>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</si>
  <si>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</si>
  <si>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</si>
  <si>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</si>
  <si>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</si>
  <si>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</si>
  <si>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</si>
  <si>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</si>
  <si>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</si>
  <si>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</si>
  <si>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</si>
  <si>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</si>
  <si>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</si>
  <si>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</si>
  <si>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</si>
  <si>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</si>
  <si>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</si>
  <si>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</si>
  <si>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</si>
  <si>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</si>
  <si>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</si>
  <si>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</si>
  <si>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</si>
  <si>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</si>
  <si>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</si>
  <si>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</si>
  <si>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</si>
  <si>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</si>
  <si>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</si>
  <si>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</si>
  <si>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</si>
  <si>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</si>
  <si>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</si>
  <si>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</si>
  <si>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</si>
  <si>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</si>
  <si>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</si>
  <si>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</si>
  <si>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</si>
  <si>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</si>
  <si>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</si>
  <si>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</si>
  <si>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</si>
  <si>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</si>
  <si>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</si>
  <si>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</si>
  <si>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</si>
  <si>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</si>
  <si>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</si>
  <si>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</si>
  <si>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</si>
  <si>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</si>
  <si>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</si>
  <si>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</si>
  <si>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</si>
  <si>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</si>
  <si>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</si>
  <si>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</si>
  <si>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</si>
  <si>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</si>
  <si>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</si>
  <si>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</si>
  <si>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</si>
  <si>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</si>
  <si>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</si>
  <si>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</si>
  <si>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</si>
  <si>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</si>
  <si>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</si>
  <si>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</si>
  <si>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</si>
  <si>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</si>
  <si>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</si>
  <si>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</si>
  <si>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</si>
  <si>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</si>
  <si>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</si>
  <si>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</si>
  <si>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</si>
  <si>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</si>
  <si>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</si>
  <si>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</si>
  <si>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</si>
  <si>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</si>
  <si>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</si>
  <si>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</si>
  <si>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</si>
  <si>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</si>
  <si>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</si>
  <si>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</si>
  <si>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</si>
  <si>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</si>
  <si>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</si>
  <si>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</si>
  <si>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</si>
  <si>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</si>
  <si>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</si>
  <si>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</si>
  <si>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</si>
  <si>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</si>
  <si>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</si>
  <si>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</si>
  <si>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</si>
  <si>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</si>
  <si>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</si>
  <si>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</si>
  <si>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</si>
  <si>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</si>
  <si>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</si>
  <si>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</si>
  <si>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</si>
  <si>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</si>
  <si>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</si>
  <si>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</si>
  <si>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</si>
  <si>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</si>
  <si>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</si>
  <si>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</si>
  <si>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</si>
  <si>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</si>
  <si>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</si>
  <si>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</si>
  <si>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</si>
  <si>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</si>
  <si>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</si>
  <si>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</si>
  <si>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</si>
  <si>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</si>
  <si>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</si>
  <si>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</si>
  <si>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</si>
  <si>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</si>
  <si>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</si>
  <si>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</si>
  <si>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</si>
  <si>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</si>
  <si>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</si>
  <si>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</si>
  <si>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</si>
  <si>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</si>
  <si>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</si>
  <si>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</si>
  <si>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</si>
  <si>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</si>
  <si>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</si>
  <si>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</si>
  <si>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</si>
  <si>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</si>
  <si>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</si>
  <si>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</si>
  <si>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</si>
  <si>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</si>
  <si>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</si>
  <si>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</si>
  <si>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</si>
  <si>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</si>
  <si>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</si>
  <si>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</si>
  <si>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</si>
  <si>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</si>
  <si>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</si>
  <si>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</si>
  <si>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</si>
  <si>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</si>
  <si>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</si>
  <si>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</si>
  <si>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</si>
  <si>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</si>
  <si>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</si>
  <si>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</si>
  <si>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</si>
  <si>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</si>
  <si>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</si>
  <si>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</si>
  <si>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</si>
  <si>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</si>
  <si>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</si>
  <si>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</si>
  <si>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</si>
  <si>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</si>
  <si>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</si>
  <si>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</si>
  <si>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</si>
  <si>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</si>
  <si>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</si>
  <si>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</si>
  <si>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</si>
  <si>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</si>
  <si>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</si>
  <si>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</si>
  <si>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</si>
  <si>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</si>
  <si>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</si>
  <si>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</si>
  <si>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</si>
  <si>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</si>
  <si>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</si>
  <si>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</si>
  <si>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</si>
  <si>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</si>
  <si>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</si>
  <si>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</si>
  <si>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</si>
  <si>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</si>
  <si>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</si>
  <si>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</si>
  <si>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</si>
  <si>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</si>
  <si>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</si>
  <si>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</si>
  <si>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</si>
  <si>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</si>
  <si>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</si>
  <si>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</si>
  <si>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</si>
  <si>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</si>
  <si>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</si>
  <si>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</si>
  <si>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</si>
  <si>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</si>
  <si>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</si>
  <si>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</si>
  <si>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</si>
  <si>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</si>
  <si>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</si>
  <si>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</si>
  <si>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</si>
  <si>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</si>
  <si>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</si>
  <si>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</si>
  <si>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</si>
  <si>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</si>
  <si>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</si>
  <si>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</si>
  <si>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</si>
  <si>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</si>
  <si>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</si>
  <si>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</si>
  <si>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</si>
  <si>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</si>
  <si>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</si>
  <si>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</si>
  <si>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</si>
  <si>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</si>
  <si>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</si>
  <si>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</si>
  <si>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</si>
  <si>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</si>
  <si>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</si>
  <si>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</si>
  <si>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</si>
  <si>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</si>
  <si>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</si>
  <si>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</si>
  <si>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</si>
  <si>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</si>
  <si>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</si>
  <si>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</si>
  <si>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</si>
  <si>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</si>
  <si>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</si>
  <si>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</si>
  <si>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</si>
  <si>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</si>
  <si>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</si>
  <si>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</si>
  <si>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</si>
  <si>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</si>
  <si>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</si>
  <si>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</si>
  <si>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</si>
  <si>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</si>
  <si>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</si>
  <si>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</si>
  <si>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</si>
  <si>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</si>
  <si>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</si>
  <si>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</si>
  <si>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</si>
  <si>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</si>
  <si>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</si>
  <si>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</si>
  <si>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</si>
  <si>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</si>
  <si>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</si>
  <si>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</si>
  <si>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</si>
  <si>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</si>
  <si>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</si>
  <si>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</si>
  <si>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</si>
  <si>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</si>
  <si>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</si>
  <si>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</si>
  <si>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</si>
  <si>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</si>
  <si>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</si>
  <si>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</si>
  <si>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</si>
  <si>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</si>
  <si>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</si>
  <si>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</si>
  <si>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</si>
  <si>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</si>
  <si>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</si>
  <si>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</si>
  <si>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</si>
  <si>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</si>
  <si>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</si>
  <si>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</si>
  <si>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</si>
  <si>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</si>
  <si>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</si>
  <si>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</si>
  <si>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</si>
  <si>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</si>
  <si>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</si>
  <si>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</si>
  <si>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</si>
  <si>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</si>
  <si>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</si>
  <si>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</si>
  <si>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</si>
  <si>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</si>
  <si>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</si>
  <si>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</si>
  <si>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</si>
  <si>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</si>
  <si>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</si>
  <si>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</si>
  <si>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</si>
  <si>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</si>
  <si>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</si>
  <si>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</si>
  <si>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</si>
  <si>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</si>
  <si>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</si>
  <si>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</si>
  <si>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</si>
  <si>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</si>
  <si>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</si>
  <si>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</si>
  <si>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</si>
  <si>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</si>
  <si>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</si>
  <si>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</si>
  <si>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</si>
  <si>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</si>
  <si>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</si>
  <si>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</si>
  <si>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</si>
  <si>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</si>
  <si>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</si>
  <si>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</si>
  <si>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</si>
  <si>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</si>
  <si>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</si>
  <si>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</si>
  <si>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</si>
  <si>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</si>
  <si>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</si>
  <si>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</si>
  <si>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</si>
  <si>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</si>
  <si>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</si>
  <si>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</si>
  <si>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</si>
  <si>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</si>
  <si>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</si>
  <si>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</si>
  <si>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</si>
  <si>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</si>
  <si>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</si>
  <si>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</si>
  <si>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</si>
  <si>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</si>
  <si>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</si>
  <si>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</si>
  <si>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</si>
  <si>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</si>
  <si>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</si>
  <si>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</si>
  <si>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</si>
  <si>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</si>
  <si>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</si>
  <si>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</si>
  <si>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</si>
  <si>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</si>
  <si>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</si>
  <si>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</si>
  <si>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</si>
  <si>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</si>
  <si>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</si>
  <si>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</si>
  <si>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</si>
  <si>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</si>
  <si>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</si>
  <si>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</si>
  <si>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</si>
  <si>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</si>
  <si>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</si>
  <si>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</si>
  <si>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</si>
  <si>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</si>
  <si>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</si>
  <si>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</si>
  <si>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</si>
  <si>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</si>
  <si>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</si>
  <si>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</si>
  <si>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</si>
  <si>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</si>
  <si>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</si>
  <si>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</si>
  <si>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</si>
  <si>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</si>
  <si>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</si>
  <si>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</si>
  <si>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</si>
  <si>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</si>
  <si>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</si>
  <si>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</si>
  <si>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</si>
  <si>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</si>
  <si>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</si>
  <si>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</si>
  <si>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</si>
  <si>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</si>
  <si>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</si>
  <si>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</si>
  <si>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</si>
  <si>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</si>
  <si>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</si>
  <si>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</si>
  <si>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</si>
  <si>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</si>
  <si>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</si>
  <si>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</si>
  <si>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</si>
  <si>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</si>
  <si>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</si>
  <si>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</si>
  <si>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</si>
  <si>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</si>
  <si>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</si>
  <si>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</si>
  <si>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</si>
  <si>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</si>
  <si>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</si>
  <si>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</si>
  <si>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</si>
  <si>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</si>
  <si>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</si>
  <si>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</si>
  <si>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</si>
  <si>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</si>
  <si>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</si>
  <si>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</si>
  <si>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</si>
  <si>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</si>
  <si>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</si>
  <si>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</si>
  <si>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</si>
  <si>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</si>
  <si>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</si>
  <si>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</si>
  <si>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</si>
  <si>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</si>
  <si>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</si>
  <si>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</si>
  <si>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</si>
  <si>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</si>
  <si>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</si>
  <si>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</si>
  <si>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</si>
  <si>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</si>
  <si>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</si>
  <si>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</si>
  <si>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</si>
  <si>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</si>
  <si>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</si>
  <si>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</si>
  <si>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</si>
  <si>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</si>
  <si>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</si>
  <si>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</si>
  <si>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</si>
  <si>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</si>
  <si>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</si>
  <si>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</si>
  <si>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</si>
  <si>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</si>
  <si>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</si>
  <si>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</si>
  <si>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</si>
  <si>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</si>
  <si>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</si>
  <si>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</si>
  <si>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</si>
  <si>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</si>
  <si>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</si>
  <si>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</si>
  <si>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</si>
  <si>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</si>
  <si>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</si>
  <si>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</si>
  <si>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</si>
  <si>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</si>
  <si>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</si>
  <si>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</si>
  <si>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</si>
  <si>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</si>
  <si>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</si>
  <si>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</si>
  <si>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</si>
  <si>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</si>
  <si>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</si>
  <si>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</si>
  <si>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</si>
  <si>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</si>
  <si>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</si>
  <si>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</si>
  <si>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</si>
  <si>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</si>
  <si>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</si>
  <si>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</si>
  <si>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</si>
  <si>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</si>
  <si>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</si>
  <si>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</si>
  <si>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</si>
  <si>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</si>
  <si>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</si>
  <si>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</si>
  <si>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</si>
  <si>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</si>
  <si>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</si>
  <si>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</si>
  <si>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</si>
  <si>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</si>
  <si>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</si>
  <si>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</si>
  <si>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</si>
  <si>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</si>
  <si>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</si>
  <si>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</si>
  <si>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</si>
  <si>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</si>
  <si>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</si>
  <si>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</si>
  <si>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</si>
  <si>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</si>
  <si>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</si>
  <si>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</si>
  <si>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</si>
  <si>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</si>
  <si>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</si>
  <si>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</si>
  <si>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</si>
  <si>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</si>
  <si>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</si>
  <si>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</si>
  <si>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</si>
  <si>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</si>
  <si>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</si>
  <si>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</si>
  <si>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</si>
  <si>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</si>
  <si>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</si>
  <si>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</si>
  <si>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</si>
  <si>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</si>
  <si>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</si>
  <si>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</si>
  <si>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</si>
  <si>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</si>
  <si>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</si>
  <si>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</si>
  <si>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</si>
  <si>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</si>
  <si>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</si>
  <si>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</si>
  <si>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</si>
  <si>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</si>
  <si>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</si>
  <si>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</si>
  <si>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</si>
  <si>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</si>
  <si>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</si>
  <si>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</si>
  <si>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</si>
  <si>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</si>
  <si>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</si>
  <si>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</si>
  <si>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</si>
  <si>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</si>
  <si>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</si>
  <si>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</si>
  <si>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</si>
  <si>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</si>
  <si>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</si>
  <si>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</si>
  <si>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</si>
  <si>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</si>
  <si>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</si>
  <si>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</si>
  <si>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</si>
  <si>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</si>
  <si>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</si>
  <si>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</si>
  <si>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</si>
  <si>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</si>
  <si>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</si>
  <si>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</si>
  <si>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</si>
  <si>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</si>
  <si>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</si>
  <si>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</si>
  <si>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</si>
  <si>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</si>
  <si>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</si>
  <si>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</si>
  <si>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</si>
  <si>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</si>
  <si>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</si>
  <si>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</si>
  <si>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</si>
  <si>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</si>
  <si>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</si>
  <si>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</si>
  <si>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</si>
  <si>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</si>
  <si>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</si>
  <si>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</si>
  <si>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</si>
  <si>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</si>
  <si>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</si>
  <si>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</si>
  <si>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</si>
  <si>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</si>
  <si>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</si>
  <si>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</si>
  <si>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</si>
  <si>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</si>
  <si>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</si>
  <si>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</si>
  <si>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</si>
  <si>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</si>
  <si>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</si>
  <si>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</si>
  <si>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</si>
  <si>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</si>
  <si>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</si>
  <si>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</si>
  <si>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</si>
  <si>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</si>
  <si>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</si>
  <si>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</si>
  <si>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</si>
  <si>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</si>
  <si>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</si>
  <si>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</si>
  <si>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</si>
  <si>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</si>
  <si>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</si>
  <si>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</si>
  <si>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</si>
  <si>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</si>
  <si>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</si>
  <si>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</si>
  <si>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</si>
  <si>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</si>
  <si>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</si>
  <si>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</si>
  <si>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</si>
  <si>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</si>
  <si>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</si>
  <si>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</si>
  <si>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</si>
  <si>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</si>
  <si>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</si>
  <si>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</si>
  <si>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</si>
  <si>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</si>
  <si>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</si>
  <si>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</si>
  <si>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</si>
  <si>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</si>
  <si>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</si>
  <si>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</si>
  <si>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</si>
  <si>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</si>
  <si>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</si>
  <si>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</si>
  <si>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</si>
  <si>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</si>
  <si>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</si>
  <si>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</si>
  <si>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</si>
  <si>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</si>
  <si>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</si>
  <si>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</si>
  <si>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</si>
  <si>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</si>
  <si>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</si>
  <si>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</si>
  <si>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</si>
  <si>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</si>
  <si>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</si>
  <si>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</si>
  <si>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</si>
  <si>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</si>
  <si>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</si>
  <si>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</si>
  <si>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</si>
  <si>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</si>
  <si>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</si>
  <si>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</si>
  <si>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</si>
  <si>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</si>
  <si>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</si>
  <si>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</si>
  <si>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</si>
  <si>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</si>
  <si>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</si>
  <si>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</si>
  <si>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</si>
  <si>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</si>
  <si>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</si>
  <si>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</si>
  <si>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</si>
  <si>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</si>
  <si>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</si>
  <si>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</si>
  <si>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</si>
  <si>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</si>
  <si>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</si>
  <si>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</si>
  <si>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</si>
  <si>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</si>
  <si>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</si>
  <si>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</si>
  <si>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</si>
  <si>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</si>
  <si>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</si>
  <si>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</si>
  <si>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</si>
  <si>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</si>
  <si>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</si>
  <si>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</si>
  <si>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</si>
  <si>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</si>
  <si>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</si>
  <si>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</si>
  <si>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</si>
  <si>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</si>
  <si>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</si>
  <si>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</si>
  <si>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</si>
  <si>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</si>
  <si>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</si>
  <si>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</si>
  <si>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</si>
  <si>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</si>
  <si>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</si>
  <si>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</si>
  <si>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</si>
  <si>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</si>
  <si>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</si>
  <si>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</si>
  <si>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</si>
  <si>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</si>
  <si>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</si>
  <si>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</si>
  <si>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</si>
  <si>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</si>
  <si>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</si>
  <si>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</si>
  <si>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</si>
  <si>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</si>
  <si>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</si>
  <si>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</si>
  <si>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</si>
  <si>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</si>
  <si>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</si>
  <si>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</si>
  <si>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</si>
  <si>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</si>
  <si>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</si>
  <si>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</si>
  <si>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</si>
  <si>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</si>
  <si>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</si>
  <si>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</si>
  <si>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</si>
  <si>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</si>
  <si>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</si>
  <si>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</si>
  <si>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</si>
  <si>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</si>
  <si>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</si>
  <si>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</si>
  <si>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</si>
  <si>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</si>
  <si>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</si>
  <si>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</si>
  <si>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</si>
  <si>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</si>
  <si>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</si>
  <si>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</si>
  <si>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</si>
  <si>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</si>
  <si>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</si>
  <si>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</si>
  <si>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</si>
  <si>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</si>
  <si>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</si>
  <si>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</si>
  <si>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</si>
  <si>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</si>
  <si>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</si>
  <si>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</si>
  <si>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</si>
  <si>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</si>
  <si>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</si>
  <si>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</si>
  <si>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</si>
  <si>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</si>
  <si>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</si>
  <si>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</si>
  <si>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</si>
  <si>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</si>
  <si>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</si>
  <si>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</si>
  <si>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</si>
  <si>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</si>
  <si>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</si>
  <si>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</si>
  <si>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</si>
  <si>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</si>
  <si>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</si>
  <si>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</si>
  <si>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</si>
  <si>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</si>
  <si>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</si>
  <si>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</si>
  <si>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</si>
  <si>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</si>
  <si>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</si>
  <si>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</si>
  <si>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</si>
  <si>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</si>
  <si>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</si>
  <si>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</si>
  <si>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</si>
  <si>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</si>
  <si>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</si>
  <si>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</si>
  <si>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</si>
  <si>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</si>
  <si>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</si>
  <si>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</si>
  <si>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</si>
  <si>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</si>
  <si>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</si>
  <si>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</si>
  <si>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</si>
  <si>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</si>
  <si>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</si>
  <si>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</si>
  <si>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</si>
  <si>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</si>
  <si>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</si>
  <si>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</si>
  <si>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</si>
  <si>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</si>
  <si>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</si>
  <si>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</si>
  <si>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</si>
  <si>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</si>
  <si>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</si>
  <si>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</si>
  <si>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</si>
  <si>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</si>
  <si>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</si>
  <si>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</si>
  <si>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</si>
  <si>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</si>
  <si>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</si>
  <si>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</si>
  <si>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</si>
  <si>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</si>
  <si>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</si>
  <si>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</si>
  <si>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</si>
  <si>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</si>
  <si>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</si>
  <si>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</si>
  <si>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</si>
  <si>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</si>
  <si>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</si>
  <si>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</si>
  <si>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</si>
  <si>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</si>
  <si>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</si>
  <si>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</si>
  <si>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</si>
  <si>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</si>
  <si>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</si>
  <si>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</si>
  <si>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</si>
  <si>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</si>
  <si>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</si>
  <si>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</si>
  <si>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</si>
  <si>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</si>
  <si>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</si>
  <si>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</si>
  <si>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</si>
  <si>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</si>
  <si>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</si>
  <si>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</si>
  <si>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</si>
  <si>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</si>
  <si>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</si>
  <si>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</si>
  <si>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</si>
  <si>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</si>
  <si>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</si>
  <si>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</si>
  <si>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</si>
  <si>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</si>
  <si>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</si>
  <si>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</si>
  <si>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</si>
  <si>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</si>
  <si>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</si>
  <si>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</si>
  <si>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</si>
  <si>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</si>
  <si>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</si>
  <si>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</si>
  <si>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</si>
  <si>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</si>
  <si>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</si>
  <si>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</si>
  <si>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</si>
  <si>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</si>
  <si>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</si>
  <si>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</si>
  <si>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</si>
  <si>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</si>
  <si>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</si>
  <si>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</si>
  <si>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</si>
  <si>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</si>
  <si>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</si>
  <si>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</si>
  <si>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</si>
  <si>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</si>
  <si>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</si>
  <si>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</si>
  <si>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</si>
  <si>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</si>
  <si>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</si>
  <si>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</si>
  <si>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</si>
  <si>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</si>
  <si>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</si>
  <si>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</si>
  <si>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</si>
  <si>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</si>
  <si>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</si>
  <si>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</si>
  <si>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</si>
  <si>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</si>
  <si>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</si>
  <si>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</si>
  <si>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</si>
  <si>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</si>
  <si>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</si>
  <si>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</si>
  <si>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</si>
  <si>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</si>
  <si>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</si>
  <si>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</si>
  <si>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</si>
  <si>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</si>
  <si>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</si>
  <si>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</si>
  <si>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</si>
  <si>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</si>
  <si>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</si>
  <si>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</si>
  <si>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</si>
  <si>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</si>
  <si>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</si>
  <si>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</si>
  <si>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</si>
  <si>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</si>
  <si>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</si>
  <si>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</si>
  <si>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</si>
  <si>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</si>
  <si>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</si>
  <si>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</si>
  <si>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</si>
  <si>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</si>
  <si>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</si>
  <si>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</si>
  <si>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</si>
  <si>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</si>
  <si>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</si>
  <si>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</si>
  <si>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</si>
  <si>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</si>
  <si>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</si>
  <si>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</si>
  <si>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</si>
  <si>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</si>
  <si>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</si>
  <si>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</si>
  <si>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</si>
  <si>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</si>
  <si>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</si>
  <si>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</si>
  <si>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</si>
  <si>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</si>
  <si>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</si>
  <si>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</si>
  <si>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</si>
  <si>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</si>
  <si>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</si>
  <si>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</si>
  <si>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</si>
  <si>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</si>
  <si>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</si>
  <si>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</si>
  <si>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</si>
  <si>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</si>
  <si>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</si>
  <si>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</si>
  <si>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</si>
  <si>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</si>
  <si>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</si>
  <si>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</si>
  <si>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</si>
  <si>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</si>
  <si>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</si>
  <si>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</si>
  <si>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</si>
  <si>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</si>
  <si>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</si>
  <si>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</si>
  <si>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</si>
  <si>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</si>
  <si>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</si>
  <si>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</si>
  <si>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</si>
  <si>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</si>
  <si>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</si>
  <si>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</si>
  <si>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</si>
  <si>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</si>
  <si>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</si>
  <si>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</si>
  <si>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</si>
  <si>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</si>
  <si>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</si>
  <si>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</si>
  <si>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</si>
  <si>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</si>
  <si>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</si>
  <si>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</si>
  <si>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</si>
  <si>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</si>
  <si>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</si>
  <si>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</si>
  <si>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</si>
  <si>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</si>
  <si>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</si>
  <si>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</si>
  <si>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</si>
  <si>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</si>
  <si>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</si>
  <si>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</si>
  <si>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</si>
  <si>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</si>
  <si>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</si>
  <si>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</si>
  <si>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</si>
  <si>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</si>
  <si>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</si>
  <si>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</si>
  <si>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</si>
  <si>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</si>
  <si>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</si>
  <si>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</si>
  <si>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</si>
  <si>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</si>
  <si>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</si>
  <si>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</si>
  <si>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</si>
  <si>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</si>
  <si>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</si>
  <si>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</si>
  <si>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</si>
  <si>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</si>
  <si>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</si>
  <si>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</si>
  <si>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</si>
  <si>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</si>
  <si>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</si>
  <si>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</si>
  <si>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</si>
  <si>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</si>
  <si>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</si>
  <si>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</si>
  <si>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</si>
  <si>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</si>
  <si>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</si>
  <si>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</si>
  <si>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</si>
  <si>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</si>
  <si>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</si>
  <si>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</si>
  <si>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</si>
  <si>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</si>
  <si>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</si>
  <si>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</si>
  <si>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</si>
  <si>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</si>
  <si>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</si>
  <si>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</si>
  <si>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</si>
  <si>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</si>
  <si>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</si>
  <si>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</si>
  <si>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</si>
  <si>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</si>
  <si>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</si>
  <si>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</si>
  <si>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</si>
  <si>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</si>
  <si>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</si>
  <si>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</si>
  <si>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</si>
  <si>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</si>
  <si>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</si>
  <si>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</si>
  <si>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</si>
  <si>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</si>
  <si>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</si>
  <si>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</si>
  <si>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</si>
  <si>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</si>
  <si>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</si>
  <si>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</si>
  <si>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</si>
  <si>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</si>
  <si>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</si>
  <si>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</si>
  <si>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</si>
  <si>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</si>
  <si>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</si>
  <si>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</si>
  <si>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</si>
  <si>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</si>
  <si>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</si>
  <si>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</si>
  <si>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</si>
  <si>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</si>
  <si>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</si>
  <si>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</si>
  <si>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</si>
  <si>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</si>
  <si>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</si>
  <si>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</si>
  <si>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</si>
  <si>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</si>
  <si>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</si>
  <si>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</si>
  <si>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</si>
  <si>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</si>
  <si>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</si>
  <si>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</si>
  <si>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</si>
  <si>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</si>
  <si>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</si>
  <si>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</si>
  <si>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</si>
  <si>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</si>
  <si>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</si>
  <si>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</si>
  <si>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</si>
  <si>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</si>
  <si>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</si>
  <si>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</si>
  <si>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</si>
  <si>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</si>
  <si>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</si>
  <si>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</si>
  <si>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</si>
  <si>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</si>
  <si>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</si>
  <si>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</si>
  <si>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</si>
  <si>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</si>
  <si>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</si>
  <si>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</si>
  <si>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</si>
  <si>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</si>
  <si>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</si>
  <si>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</si>
  <si>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</si>
  <si>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</si>
  <si>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</si>
  <si>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</si>
  <si>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</si>
  <si>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</si>
  <si>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</si>
  <si>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</si>
  <si>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</si>
  <si>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</si>
  <si>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</si>
  <si>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</si>
  <si>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</si>
  <si>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</si>
  <si>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</si>
  <si>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</si>
  <si>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</si>
  <si>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</si>
  <si>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</si>
  <si>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</si>
  <si>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</si>
  <si>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</si>
  <si>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</si>
  <si>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</si>
  <si>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</si>
  <si>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</si>
  <si>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</si>
  <si>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</si>
  <si>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</si>
  <si>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</si>
  <si>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</si>
  <si>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</si>
  <si>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</si>
  <si>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</si>
  <si>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</si>
  <si>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</si>
  <si>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</si>
  <si>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</si>
  <si>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</si>
  <si>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</si>
  <si>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</si>
  <si>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</si>
  <si>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</si>
  <si>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</si>
  <si>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</si>
  <si>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</si>
  <si>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</si>
  <si>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</si>
  <si>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</si>
  <si>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</si>
  <si>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</si>
  <si>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</si>
  <si>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</si>
  <si>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</si>
  <si>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</si>
  <si>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</si>
  <si>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</si>
  <si>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</si>
  <si>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</si>
  <si>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</si>
  <si>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</si>
  <si>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</si>
  <si>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</si>
  <si>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</si>
  <si>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</si>
  <si>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</si>
  <si>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</si>
  <si>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</si>
  <si>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</si>
  <si>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</si>
  <si>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</si>
  <si>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</si>
  <si>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</si>
  <si>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</si>
  <si>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</si>
  <si>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</si>
  <si>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</si>
  <si>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</si>
  <si>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</si>
  <si>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</si>
  <si>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</si>
  <si>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</si>
  <si>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</si>
  <si>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</si>
  <si>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</si>
  <si>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</si>
  <si>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</si>
  <si>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</si>
  <si>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</si>
  <si>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</si>
  <si>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</si>
  <si>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</si>
  <si>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</si>
  <si>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</si>
  <si>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</si>
  <si>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</si>
  <si>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</si>
  <si>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</si>
  <si>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</si>
  <si>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</si>
  <si>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</si>
  <si>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</si>
  <si>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</si>
  <si>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</si>
  <si>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</si>
  <si>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</si>
  <si>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</si>
  <si>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</si>
  <si>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</si>
  <si>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</si>
  <si>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</si>
  <si>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</si>
  <si>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</si>
  <si>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</si>
  <si>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</si>
  <si>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</si>
  <si>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</si>
  <si>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</si>
  <si>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</si>
  <si>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</si>
  <si>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</si>
  <si>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</si>
  <si>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</si>
  <si>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</si>
  <si>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</si>
  <si>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</si>
  <si>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</si>
  <si>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</si>
  <si>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</si>
  <si>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</si>
  <si>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</si>
  <si>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</si>
  <si>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</si>
  <si>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</si>
  <si>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</si>
  <si>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</si>
  <si>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</si>
  <si>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</si>
  <si>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</si>
  <si>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</si>
  <si>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</si>
  <si>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</si>
  <si>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</si>
  <si>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</si>
  <si>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</si>
  <si>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</si>
  <si>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</si>
  <si>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</si>
  <si>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</si>
  <si>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</si>
  <si>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</si>
  <si>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</si>
  <si>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</si>
  <si>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</si>
  <si>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</si>
  <si>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</si>
  <si>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</si>
  <si>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</si>
  <si>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</si>
  <si>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</si>
  <si>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</si>
  <si>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</si>
  <si>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</si>
  <si>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</si>
  <si>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</si>
  <si>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</si>
  <si>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</si>
  <si>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</si>
  <si>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</si>
  <si>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</si>
  <si>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</si>
  <si>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</si>
  <si>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</si>
  <si>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</si>
  <si>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</si>
  <si>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</si>
  <si>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</si>
  <si>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</si>
  <si>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</si>
  <si>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</si>
  <si>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</si>
  <si>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</si>
  <si>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</si>
  <si>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</si>
  <si>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</si>
  <si>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</si>
  <si>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</si>
  <si>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</si>
  <si>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</si>
  <si>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</si>
  <si>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</si>
  <si>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</si>
  <si>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</si>
  <si>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</si>
  <si>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</si>
  <si>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</si>
  <si>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</si>
  <si>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</si>
  <si>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</si>
  <si>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</si>
  <si>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</si>
  <si>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</si>
  <si>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</si>
  <si>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</si>
  <si>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</si>
  <si>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</si>
  <si>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</si>
  <si>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</si>
  <si>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</si>
  <si>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</si>
  <si>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</si>
  <si>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</si>
  <si>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</si>
  <si>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</si>
  <si>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</si>
  <si>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</si>
  <si>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</si>
  <si>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</si>
  <si>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</si>
  <si>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</si>
  <si>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</si>
  <si>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</si>
  <si>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</si>
  <si>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</si>
  <si>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</si>
  <si>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</si>
  <si>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</si>
  <si>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</si>
  <si>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</si>
  <si>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</si>
  <si>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</si>
  <si>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</si>
  <si>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</si>
  <si>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</si>
  <si>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</si>
  <si>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</si>
  <si>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</si>
  <si>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</si>
  <si>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</si>
  <si>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</si>
  <si>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</si>
  <si>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</si>
  <si>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</si>
  <si>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</si>
  <si>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</si>
  <si>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</si>
  <si>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</si>
  <si>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</si>
  <si>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</si>
  <si>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</si>
  <si>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</si>
  <si>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</si>
  <si>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</si>
  <si>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</si>
  <si>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</si>
  <si>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</si>
  <si>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</si>
  <si>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</si>
  <si>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</si>
  <si>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</si>
  <si>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</si>
  <si>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</si>
  <si>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</si>
  <si>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</si>
  <si>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</si>
  <si>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</si>
  <si>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</si>
  <si>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</si>
  <si>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</si>
  <si>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</si>
  <si>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</si>
  <si>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</si>
  <si>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</si>
  <si>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</si>
  <si>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</si>
  <si>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</si>
  <si>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</si>
  <si>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</si>
  <si>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</si>
  <si>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</si>
  <si>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</si>
  <si>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</si>
  <si>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</si>
  <si>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</si>
  <si>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</si>
  <si>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</si>
  <si>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</si>
  <si>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</si>
  <si>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</si>
  <si>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</si>
  <si>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</si>
  <si>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</si>
  <si>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</si>
  <si>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</si>
  <si>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</si>
  <si>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</si>
  <si>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</si>
  <si>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</si>
  <si>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</si>
  <si>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</si>
  <si>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</si>
  <si>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</si>
  <si>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</si>
  <si>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</si>
  <si>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</si>
  <si>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</si>
  <si>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</si>
  <si>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</si>
  <si>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</si>
  <si>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</si>
  <si>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</si>
  <si>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</si>
  <si>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</si>
  <si>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</si>
  <si>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</si>
  <si>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</si>
  <si>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</si>
  <si>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</si>
  <si>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</si>
  <si>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</si>
  <si>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</si>
  <si>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</si>
  <si>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</si>
  <si>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</si>
  <si>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</si>
  <si>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</si>
  <si>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</si>
  <si>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</si>
  <si>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</si>
  <si>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</si>
  <si>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</si>
  <si>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</si>
  <si>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</si>
  <si>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</si>
  <si>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</si>
  <si>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</si>
  <si>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</si>
  <si>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</si>
  <si>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</si>
  <si>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</si>
  <si>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</si>
  <si>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</si>
  <si>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</si>
  <si>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</si>
  <si>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</si>
  <si>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</si>
  <si>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</si>
  <si>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</si>
  <si>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</si>
  <si>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</si>
  <si>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</si>
  <si>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</si>
  <si>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</si>
  <si>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</si>
  <si>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</si>
  <si>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</si>
  <si>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</si>
  <si>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</si>
  <si>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</si>
  <si>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</si>
  <si>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</si>
  <si>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</si>
  <si>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</si>
  <si>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</si>
  <si>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</si>
  <si>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</si>
  <si>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</si>
  <si>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</si>
  <si>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</si>
  <si>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</si>
  <si>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</si>
  <si>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</si>
  <si>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</si>
  <si>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</si>
  <si>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</si>
  <si>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</si>
  <si>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</si>
  <si>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</si>
  <si>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</si>
  <si>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</si>
  <si>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</si>
  <si>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</si>
  <si>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</si>
  <si>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</si>
  <si>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</si>
  <si>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</si>
  <si>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</si>
  <si>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</si>
  <si>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</si>
  <si>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</si>
  <si>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</si>
  <si>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</si>
  <si>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</si>
  <si>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</si>
  <si>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</si>
  <si>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</si>
  <si>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</si>
  <si>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</si>
  <si>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</si>
  <si>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</si>
  <si>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</si>
  <si>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</si>
  <si>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</si>
  <si>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</si>
  <si>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</si>
  <si>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</si>
  <si>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</si>
  <si>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</si>
  <si>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</si>
  <si>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</si>
  <si>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</si>
  <si>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</si>
  <si>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</si>
  <si>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</si>
  <si>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</si>
  <si>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</si>
  <si>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</si>
  <si>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</si>
  <si>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</si>
  <si>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</si>
  <si>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</si>
  <si>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</si>
  <si>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</si>
  <si>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</si>
  <si>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</si>
  <si>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</si>
  <si>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</si>
  <si>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</si>
  <si>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</si>
  <si>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</si>
  <si>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</si>
  <si>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</si>
  <si>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</si>
  <si>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</si>
  <si>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</si>
  <si>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</si>
  <si>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</si>
  <si>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</si>
  <si>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</si>
  <si>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</si>
  <si>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</si>
  <si>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</si>
  <si>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</si>
  <si>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</si>
  <si>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</si>
  <si>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</si>
  <si>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</si>
  <si>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</si>
  <si>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</si>
  <si>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</si>
  <si>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</si>
  <si>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</si>
  <si>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</si>
  <si>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</si>
  <si>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</si>
  <si>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</si>
  <si>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</si>
  <si>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</si>
  <si>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</si>
  <si>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</si>
  <si>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</si>
  <si>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</si>
  <si>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</si>
  <si>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</si>
  <si>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</si>
  <si>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</si>
  <si>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</si>
  <si>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</si>
  <si>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</si>
  <si>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</si>
  <si>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</si>
  <si>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</si>
  <si>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</si>
  <si>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</si>
  <si>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</si>
  <si>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</si>
  <si>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</si>
  <si>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</si>
  <si>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</si>
  <si>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</si>
  <si>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</si>
  <si>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</si>
  <si>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</si>
  <si>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</si>
  <si>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</si>
  <si>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</si>
  <si>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</si>
  <si>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</si>
  <si>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</si>
  <si>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</si>
  <si>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</si>
  <si>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</si>
  <si>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</si>
  <si>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</si>
  <si>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</si>
  <si>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</si>
  <si>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</si>
  <si>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</si>
  <si>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</si>
  <si>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</si>
  <si>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</si>
  <si>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</si>
  <si>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</si>
  <si>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</si>
  <si>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</si>
  <si>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</si>
  <si>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</si>
  <si>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</si>
  <si>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</si>
  <si>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</si>
  <si>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</si>
  <si>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</si>
  <si>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</si>
  <si>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</si>
  <si>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</si>
  <si>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</si>
  <si>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</si>
  <si>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</si>
  <si>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</si>
  <si>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</si>
  <si>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</si>
  <si>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</si>
  <si>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</si>
  <si>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</si>
  <si>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</si>
  <si>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</si>
  <si>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</si>
  <si>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</si>
  <si>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</si>
  <si>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</si>
  <si>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</si>
  <si>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</si>
  <si>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</si>
  <si>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</si>
  <si>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</si>
  <si>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</si>
  <si>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</si>
  <si>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</si>
  <si>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</si>
  <si>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</si>
  <si>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</si>
  <si>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</si>
  <si>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</si>
  <si>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</si>
  <si>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</si>
  <si>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</si>
  <si>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</si>
  <si>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</si>
  <si>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</si>
  <si>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</si>
  <si>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</si>
  <si>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</si>
  <si>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</si>
  <si>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</si>
  <si>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</si>
  <si>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</si>
  <si>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</si>
  <si>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</si>
  <si>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</si>
  <si>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</si>
  <si>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</si>
  <si>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</si>
  <si>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</si>
  <si>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</si>
  <si>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</si>
  <si>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</si>
  <si>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</si>
  <si>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</si>
  <si>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</si>
  <si>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</si>
  <si>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</si>
  <si>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</si>
  <si>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</si>
  <si>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</si>
  <si>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</si>
  <si>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</si>
  <si>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</si>
  <si>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</si>
  <si>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</si>
  <si>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</si>
  <si>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</si>
  <si>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</si>
  <si>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</si>
  <si>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</si>
  <si>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</si>
  <si>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</si>
  <si>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</si>
  <si>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</si>
  <si>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</si>
  <si>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</si>
  <si>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</si>
  <si>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</si>
  <si>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</si>
  <si>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</si>
  <si>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</si>
  <si>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</si>
  <si>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</si>
  <si>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</si>
  <si>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</si>
  <si>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</si>
  <si>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</si>
  <si>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</si>
  <si>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</si>
  <si>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</si>
  <si>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</si>
  <si>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</si>
  <si>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</si>
  <si>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</si>
  <si>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</si>
  <si>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</si>
  <si>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</si>
  <si>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</si>
  <si>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</si>
  <si>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</si>
  <si>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</si>
  <si>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</si>
  <si>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</si>
  <si>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</si>
  <si>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</si>
  <si>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</si>
  <si>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</si>
  <si>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</si>
  <si>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</si>
  <si>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</si>
  <si>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</si>
  <si>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</si>
  <si>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</si>
  <si>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</si>
  <si>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</si>
  <si>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</si>
  <si>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</si>
  <si>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</si>
  <si>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</si>
  <si>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</si>
  <si>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</si>
  <si>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</si>
  <si>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</si>
  <si>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</si>
  <si>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</si>
  <si>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</si>
  <si>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</si>
  <si>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</si>
  <si>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</si>
  <si>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</si>
  <si>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</si>
  <si>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</si>
  <si>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</si>
  <si>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</si>
  <si>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</si>
  <si>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</si>
  <si>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</si>
  <si>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</si>
  <si>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</si>
  <si>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</si>
  <si>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</si>
  <si>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</si>
  <si>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</si>
  <si>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</si>
  <si>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</si>
  <si>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</si>
  <si>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</si>
  <si>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</si>
  <si>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</si>
  <si>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</si>
  <si>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</si>
  <si>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</si>
  <si>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</si>
  <si>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</si>
  <si>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</si>
  <si>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</si>
  <si>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</si>
  <si>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</si>
  <si>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</si>
  <si>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</si>
  <si>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</si>
  <si>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</si>
  <si>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</si>
  <si>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</si>
  <si>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</si>
  <si>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</si>
  <si>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</si>
  <si>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</si>
  <si>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</si>
  <si>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</si>
  <si>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</si>
  <si>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</si>
  <si>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</si>
  <si>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</si>
  <si>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</si>
  <si>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</si>
  <si>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</si>
  <si>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</si>
  <si>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</si>
  <si>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</si>
  <si>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</si>
  <si>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</si>
  <si>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</si>
  <si>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</si>
  <si>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</si>
  <si>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</si>
  <si>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</si>
  <si>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</si>
  <si>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</si>
  <si>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</si>
  <si>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</si>
  <si>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</si>
  <si>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</si>
  <si>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</si>
  <si>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</si>
  <si>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</si>
  <si>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</si>
  <si>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</si>
  <si>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</si>
  <si>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</si>
  <si>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</si>
  <si>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</si>
  <si>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</si>
  <si>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</si>
  <si>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</si>
  <si>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</si>
  <si>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</si>
  <si>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</si>
  <si>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</si>
  <si>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</si>
  <si>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</si>
  <si>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</si>
  <si>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</si>
  <si>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</si>
  <si>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</si>
  <si>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</si>
  <si>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</si>
  <si>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</si>
  <si>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</si>
  <si>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</si>
  <si>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</si>
  <si>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</si>
  <si>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</si>
  <si>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</si>
  <si>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</si>
  <si>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</si>
  <si>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</si>
  <si>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</si>
  <si>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</si>
  <si>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</si>
  <si>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</si>
  <si>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</si>
  <si>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</si>
  <si>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</si>
  <si>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</si>
  <si>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</si>
  <si>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</si>
  <si>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</si>
  <si>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</si>
  <si>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</si>
  <si>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</si>
  <si>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</si>
  <si>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</si>
  <si>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</si>
  <si>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</si>
  <si>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</si>
  <si>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</si>
  <si>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</si>
  <si>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</si>
  <si>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</si>
  <si>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</si>
  <si>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</si>
  <si>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</si>
  <si>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</si>
  <si>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</si>
  <si>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</si>
  <si>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</si>
  <si>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</si>
  <si>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</si>
  <si>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</si>
  <si>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</si>
  <si>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</si>
  <si>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</si>
  <si>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</si>
  <si>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</si>
  <si>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</si>
  <si>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</si>
  <si>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</si>
  <si>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</si>
  <si>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</si>
  <si>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</si>
  <si>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</si>
  <si>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</si>
  <si>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</si>
  <si>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</si>
  <si>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</si>
  <si>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</si>
  <si>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</si>
  <si>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</si>
  <si>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</si>
  <si>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</si>
  <si>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</si>
  <si>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</si>
  <si>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</si>
  <si>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</si>
  <si>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</si>
  <si>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</si>
  <si>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</si>
  <si>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</si>
  <si>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</si>
  <si>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</si>
  <si>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</si>
  <si>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</si>
  <si>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</si>
  <si>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</si>
  <si>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</si>
  <si>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</si>
  <si>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</si>
  <si>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</si>
  <si>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</si>
  <si>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</si>
  <si>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</si>
  <si>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</si>
  <si>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</si>
  <si>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</si>
  <si>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</si>
  <si>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</si>
  <si>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</si>
  <si>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</si>
  <si>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</si>
  <si>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</si>
  <si>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</si>
  <si>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</si>
  <si>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</si>
  <si>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</si>
  <si>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</si>
  <si>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</si>
  <si>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</si>
  <si>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</si>
  <si>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</si>
  <si>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</si>
  <si>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</si>
  <si>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</si>
  <si>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</si>
  <si>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</si>
  <si>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</si>
  <si>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</si>
  <si>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</si>
  <si>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</si>
  <si>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</si>
  <si>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</si>
  <si>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</si>
  <si>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</si>
  <si>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</si>
  <si>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</si>
  <si>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</si>
  <si>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</si>
  <si>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</si>
  <si>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</si>
  <si>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</si>
  <si>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</si>
  <si>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</si>
  <si>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</si>
  <si>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</si>
  <si>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</si>
  <si>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</si>
  <si>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</si>
  <si>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</si>
  <si>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</si>
  <si>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</si>
  <si>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</si>
  <si>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</si>
  <si>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</si>
  <si>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</si>
  <si>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</si>
  <si>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</si>
  <si>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</si>
  <si>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</si>
  <si>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</si>
  <si>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</si>
  <si>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</si>
  <si>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</si>
  <si>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</si>
  <si>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</si>
  <si>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</si>
  <si>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</si>
  <si>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</si>
  <si>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</si>
  <si>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</si>
  <si>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</si>
  <si>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</si>
  <si>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</si>
  <si>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</si>
  <si>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</si>
  <si>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</si>
  <si>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</si>
  <si>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</si>
  <si>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</si>
  <si>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</si>
  <si>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</si>
  <si>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</si>
  <si>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</si>
  <si>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</si>
  <si>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</si>
  <si>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</si>
  <si>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</si>
  <si>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</si>
  <si>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</si>
  <si>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</si>
  <si>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</si>
  <si>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</si>
  <si>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</si>
  <si>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</si>
  <si>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</si>
  <si>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</si>
  <si>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</si>
  <si>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</si>
  <si>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</si>
  <si>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</si>
  <si>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</si>
  <si>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</si>
  <si>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</si>
  <si>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</si>
  <si>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</si>
  <si>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</si>
  <si>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</si>
  <si>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</si>
  <si>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</si>
  <si>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</si>
  <si>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</si>
  <si>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</si>
  <si>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</si>
  <si>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</si>
  <si>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</si>
  <si>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</si>
  <si>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</si>
  <si>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</si>
  <si>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</si>
  <si>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</si>
  <si>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</si>
  <si>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</si>
  <si>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</si>
  <si>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</si>
  <si>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</si>
  <si>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</si>
  <si>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</si>
  <si>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</si>
  <si>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</si>
  <si>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</si>
  <si>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</si>
  <si>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</si>
  <si>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</si>
  <si>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</si>
  <si>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</si>
  <si>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</si>
  <si>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</si>
  <si>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</si>
  <si>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</si>
  <si>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</si>
  <si>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</si>
  <si>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</si>
  <si>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</si>
  <si>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</si>
  <si>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</si>
  <si>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</si>
  <si>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</si>
  <si>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</si>
  <si>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</si>
  <si>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</si>
  <si>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</si>
  <si>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</si>
  <si>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</si>
  <si>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</si>
  <si>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</si>
  <si>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</si>
  <si>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</si>
  <si>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</si>
  <si>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</si>
  <si>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</si>
  <si>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</si>
  <si>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</si>
  <si>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</si>
  <si>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</si>
  <si>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</si>
  <si>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</si>
  <si>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</si>
  <si>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</si>
  <si>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</si>
  <si>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</si>
  <si>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</si>
  <si>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</si>
  <si>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</si>
  <si>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</si>
  <si>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</si>
  <si>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</si>
  <si>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</si>
  <si>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</si>
  <si>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</si>
  <si>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</si>
  <si>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</si>
  <si>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</si>
  <si>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</si>
  <si>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</si>
  <si>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</si>
  <si>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</si>
  <si>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</si>
  <si>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</si>
  <si>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</si>
  <si>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</si>
  <si>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</si>
  <si>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</si>
  <si>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</si>
  <si>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</si>
  <si>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</si>
  <si>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</si>
  <si>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</si>
  <si>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</si>
  <si>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</si>
  <si>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</si>
  <si>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</si>
  <si>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</si>
  <si>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</si>
  <si>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</si>
  <si>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</si>
  <si>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</si>
  <si>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</si>
  <si>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</si>
  <si>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</si>
  <si>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</si>
  <si>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</si>
  <si>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</si>
  <si>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</si>
  <si>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</si>
  <si>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</si>
  <si>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</si>
  <si>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</si>
  <si>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</si>
  <si>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</si>
  <si>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</si>
  <si>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</si>
  <si>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</si>
  <si>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</si>
  <si>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</si>
  <si>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</si>
  <si>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</si>
  <si>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</si>
  <si>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</si>
  <si>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</si>
  <si>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</si>
  <si>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</si>
  <si>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</si>
  <si>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</si>
  <si>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</si>
  <si>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</si>
  <si>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</si>
  <si>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</si>
  <si>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</si>
  <si>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</si>
  <si>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</si>
  <si>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</si>
  <si>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</si>
  <si>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</si>
  <si>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</si>
  <si>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</si>
  <si>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</si>
  <si>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</si>
  <si>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</si>
  <si>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</si>
  <si>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</si>
  <si>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</si>
  <si>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</si>
  <si>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</si>
  <si>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</si>
  <si>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</si>
  <si>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</si>
  <si>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</si>
  <si>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</si>
  <si>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</si>
  <si>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</si>
  <si>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</si>
  <si>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</si>
  <si>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</si>
  <si>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</si>
  <si>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</si>
  <si>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</si>
  <si>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</si>
  <si>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</si>
  <si>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</si>
  <si>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</si>
  <si>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</si>
  <si>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</si>
  <si>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</si>
  <si>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</si>
  <si>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</si>
  <si>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</si>
  <si>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</si>
  <si>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</si>
  <si>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</si>
  <si>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</si>
  <si>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</si>
  <si>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</si>
  <si>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</si>
  <si>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</si>
  <si>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</si>
  <si>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</si>
  <si>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</si>
  <si>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</si>
  <si>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</si>
  <si>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</si>
  <si>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</si>
  <si>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</si>
  <si>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</si>
  <si>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</si>
  <si>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</si>
  <si>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</si>
  <si>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</si>
  <si>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</si>
  <si>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</si>
  <si>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</si>
  <si>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</si>
  <si>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</si>
  <si>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</si>
  <si>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</si>
  <si>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</si>
  <si>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</si>
  <si>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</si>
  <si>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</si>
  <si>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</si>
  <si>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</si>
  <si>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</si>
  <si>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</si>
  <si>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</si>
  <si>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</si>
  <si>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</si>
  <si>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</si>
  <si>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</si>
  <si>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</si>
  <si>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</si>
  <si>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</si>
  <si>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</si>
  <si>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</si>
  <si>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</si>
  <si>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</si>
  <si>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</si>
  <si>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</si>
  <si>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</si>
  <si>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</si>
  <si>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</si>
  <si>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</si>
  <si>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</si>
  <si>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</si>
  <si>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</si>
  <si>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</si>
  <si>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</si>
  <si>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</si>
  <si>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</si>
  <si>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</si>
  <si>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</si>
  <si>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</si>
  <si>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</si>
  <si>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</si>
  <si>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</si>
  <si>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</si>
  <si>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</si>
  <si>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</si>
  <si>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</si>
  <si>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</si>
  <si>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</si>
  <si>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</si>
  <si>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</si>
  <si>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</si>
  <si>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</si>
  <si>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</si>
  <si>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</si>
  <si>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</si>
  <si>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</si>
  <si>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</si>
  <si>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</si>
  <si>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</si>
  <si>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</si>
  <si>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</si>
  <si>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</si>
  <si>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</si>
  <si>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</si>
  <si>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</si>
  <si>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</si>
  <si>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</si>
  <si>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</si>
  <si>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</si>
  <si>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</si>
  <si>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</si>
  <si>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</si>
  <si>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</si>
  <si>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</si>
  <si>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</si>
  <si>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</si>
  <si>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</si>
  <si>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</si>
  <si>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</si>
  <si>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</si>
  <si>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</si>
  <si>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</si>
  <si>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</si>
  <si>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</si>
  <si>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</si>
  <si>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</si>
  <si>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</si>
  <si>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</si>
  <si>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</si>
  <si>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</si>
  <si>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</si>
  <si>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</si>
  <si>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</si>
  <si>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</si>
  <si>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</si>
  <si>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</si>
  <si>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</si>
  <si>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</si>
  <si>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</si>
  <si>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</si>
  <si>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</si>
  <si>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</si>
  <si>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</si>
  <si>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</si>
  <si>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</si>
  <si>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</si>
  <si>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</si>
  <si>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</si>
  <si>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</si>
  <si>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</si>
  <si>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</si>
  <si>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</si>
  <si>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</si>
  <si>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</si>
  <si>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</si>
  <si>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</si>
  <si>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</si>
  <si>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</si>
  <si>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</si>
  <si>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</si>
  <si>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</si>
  <si>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</si>
  <si>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</si>
  <si>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</si>
  <si>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</si>
  <si>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</si>
  <si>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</si>
  <si>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</si>
  <si>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</si>
  <si>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</si>
  <si>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</si>
  <si>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</si>
  <si>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</si>
  <si>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</si>
  <si>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</si>
  <si>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</si>
  <si>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</si>
  <si>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</si>
  <si>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</si>
  <si>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</si>
  <si>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</si>
  <si>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</si>
  <si>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</si>
  <si>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</si>
  <si>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</si>
  <si>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</si>
  <si>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</si>
  <si>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</si>
  <si>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</si>
  <si>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</si>
  <si>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</si>
  <si>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</si>
  <si>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</si>
  <si>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</si>
  <si>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</si>
  <si>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</si>
  <si>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</si>
  <si>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</si>
  <si>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</si>
  <si>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</si>
  <si>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</si>
  <si>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</si>
  <si>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</si>
  <si>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</si>
  <si>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</si>
  <si>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</si>
  <si>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</si>
  <si>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</si>
  <si>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</si>
  <si>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</si>
  <si>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</si>
  <si>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</si>
  <si>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</si>
  <si>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</si>
  <si>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</si>
  <si>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</si>
  <si>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</si>
  <si>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</si>
  <si>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</si>
  <si>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</si>
  <si>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</si>
  <si>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</si>
  <si>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</si>
  <si>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</si>
  <si>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</si>
  <si>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</si>
  <si>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</si>
  <si>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</si>
  <si>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</si>
  <si>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</si>
  <si>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</si>
  <si>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</si>
  <si>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</si>
  <si>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</si>
  <si>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</si>
  <si>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</si>
  <si>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</si>
  <si>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</si>
  <si>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</si>
  <si>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</si>
  <si>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</si>
  <si>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</si>
  <si>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</si>
  <si>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</si>
  <si>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</si>
  <si>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</si>
  <si>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</si>
  <si>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</si>
  <si>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</si>
  <si>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</si>
  <si>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</si>
  <si>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</si>
  <si>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</si>
  <si>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</si>
  <si>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</si>
  <si>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</si>
  <si>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</si>
  <si>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</si>
  <si>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</si>
  <si>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</si>
  <si>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</si>
  <si>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</si>
  <si>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</si>
  <si>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</si>
  <si>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</si>
  <si>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</si>
  <si>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</si>
  <si>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</si>
  <si>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</si>
  <si>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</si>
  <si>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</si>
  <si>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</si>
  <si>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</si>
  <si>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</si>
  <si>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</si>
  <si>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</si>
  <si>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</si>
  <si>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</si>
  <si>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</si>
  <si>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</si>
  <si>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</si>
  <si>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</si>
  <si>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</si>
  <si>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</si>
  <si>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</si>
  <si>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</si>
  <si>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</si>
  <si>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</si>
  <si>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</si>
  <si>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</si>
  <si>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</si>
  <si>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</si>
  <si>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</si>
  <si>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</si>
  <si>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</si>
  <si>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</si>
  <si>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</si>
  <si>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</si>
  <si>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</si>
  <si>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</si>
  <si>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</si>
  <si>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</si>
  <si>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</si>
  <si>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</si>
  <si>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</si>
  <si>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</si>
  <si>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</si>
  <si>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</si>
  <si>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</si>
  <si>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</si>
  <si>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</si>
  <si>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</si>
  <si>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</si>
  <si>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</si>
  <si>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</si>
  <si>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</si>
  <si>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</si>
  <si>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</si>
  <si>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</si>
  <si>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</si>
  <si>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</si>
  <si>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</si>
  <si>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</si>
  <si>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</si>
  <si>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</si>
  <si>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</si>
  <si>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</si>
  <si>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</si>
  <si>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</si>
  <si>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</si>
  <si>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</si>
  <si>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</si>
  <si>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</si>
  <si>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</si>
  <si>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</si>
  <si>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</si>
  <si>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</si>
  <si>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</si>
  <si>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</si>
  <si>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</si>
  <si>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</si>
  <si>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</si>
  <si>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</si>
  <si>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</si>
  <si>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</si>
  <si>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</si>
  <si>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</si>
  <si>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</si>
  <si>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</si>
  <si>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</si>
  <si>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</si>
  <si>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</si>
  <si>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</si>
  <si>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</si>
  <si>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</si>
  <si>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</si>
  <si>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</si>
  <si>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</si>
  <si>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</si>
  <si>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</si>
  <si>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</si>
  <si>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</si>
  <si>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</si>
  <si>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</si>
  <si>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</si>
  <si>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</si>
  <si>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</si>
  <si>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</si>
  <si>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</si>
  <si>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</si>
  <si>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</si>
  <si>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</si>
  <si>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</si>
  <si>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</si>
  <si>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</si>
  <si>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</si>
  <si>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</si>
  <si>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</si>
  <si>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</si>
  <si>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</si>
  <si>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</si>
  <si>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</si>
  <si>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</si>
  <si>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</si>
  <si>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</si>
  <si>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</si>
  <si>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</si>
  <si>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</si>
  <si>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</si>
  <si>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</si>
  <si>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</si>
  <si>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</si>
  <si>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</si>
  <si>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</si>
  <si>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</si>
  <si>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</si>
  <si>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</si>
  <si>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</si>
  <si>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</si>
  <si>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</si>
  <si>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</si>
  <si>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</si>
  <si>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</si>
  <si>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</si>
  <si>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</si>
  <si>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</si>
  <si>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</si>
  <si>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</si>
  <si>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</si>
  <si>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</si>
  <si>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</si>
  <si>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</si>
  <si>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</si>
  <si>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</si>
  <si>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</si>
  <si>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</si>
  <si>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</si>
  <si>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</si>
  <si>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</si>
  <si>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</si>
  <si>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</si>
  <si>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</si>
  <si>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</si>
  <si>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</si>
  <si>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</si>
  <si>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</si>
  <si>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</si>
  <si>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</si>
  <si>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</si>
  <si>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</si>
  <si>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</si>
  <si>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</si>
  <si>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</si>
  <si>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</si>
  <si>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</si>
  <si>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</si>
  <si>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</si>
  <si>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</si>
  <si>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</si>
  <si>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</si>
  <si>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</si>
  <si>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</si>
  <si>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</si>
  <si>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</si>
  <si>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</si>
  <si>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</si>
  <si>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</si>
  <si>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</si>
  <si>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</si>
  <si>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</si>
  <si>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</si>
  <si>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</si>
  <si>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</si>
  <si>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</si>
  <si>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</si>
  <si>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</si>
  <si>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</si>
  <si>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</si>
  <si>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</si>
  <si>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</si>
  <si>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</si>
  <si>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</si>
  <si>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</si>
  <si>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</si>
  <si>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</si>
  <si>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</si>
  <si>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</si>
  <si>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</si>
  <si>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</si>
  <si>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</si>
  <si>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</si>
  <si>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</si>
  <si>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</si>
  <si>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</si>
  <si>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</si>
  <si>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</si>
  <si>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</si>
  <si>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</si>
  <si>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</si>
  <si>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</si>
  <si>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</si>
  <si>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</si>
  <si>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</si>
  <si>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</si>
  <si>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</si>
  <si>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</si>
  <si>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</si>
  <si>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</si>
  <si>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</si>
  <si>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</si>
  <si>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</si>
  <si>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</si>
  <si>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</si>
  <si>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</si>
  <si>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</si>
  <si>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</si>
  <si>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</si>
  <si>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</si>
  <si>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</si>
  <si>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</si>
  <si>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</si>
  <si>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</si>
  <si>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</si>
  <si>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</si>
  <si>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</si>
  <si>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</si>
  <si>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</si>
  <si>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</si>
  <si>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</si>
  <si>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</si>
  <si>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</si>
  <si>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</si>
  <si>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</si>
  <si>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</si>
  <si>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</si>
  <si>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</si>
  <si>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</si>
  <si>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</si>
  <si>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</si>
  <si>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</si>
  <si>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</si>
  <si>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</si>
  <si>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</si>
  <si>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</si>
  <si>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</si>
  <si>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</si>
  <si>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</si>
  <si>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</si>
  <si>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</si>
  <si>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</si>
  <si>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</si>
  <si>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</si>
  <si>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</si>
  <si>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</si>
  <si>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</si>
  <si>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</si>
  <si>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</si>
  <si>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</si>
  <si>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</si>
  <si>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</si>
  <si>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</si>
  <si>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</si>
  <si>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</si>
  <si>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</si>
  <si>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</si>
  <si>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</si>
  <si>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</si>
  <si>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</si>
  <si>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</si>
  <si>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</si>
  <si>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</si>
  <si>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</si>
  <si>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</si>
  <si>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</si>
  <si>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</si>
  <si>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</si>
  <si>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</si>
  <si>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</si>
  <si>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</si>
  <si>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</si>
  <si>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</si>
  <si>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</si>
  <si>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</si>
  <si>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</si>
  <si>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</si>
  <si>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</si>
  <si>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</si>
  <si>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</si>
  <si>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</si>
  <si>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</si>
  <si>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</si>
  <si>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</si>
  <si>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</si>
  <si>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</si>
  <si>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</si>
  <si>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</si>
  <si>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</si>
  <si>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</si>
  <si>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</si>
  <si>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</si>
  <si>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</si>
  <si>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</si>
  <si>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</si>
  <si>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</si>
  <si>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</si>
  <si>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</si>
  <si>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</si>
  <si>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</si>
  <si>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</si>
  <si>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</si>
  <si>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</si>
  <si>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</si>
  <si>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</si>
  <si>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</si>
  <si>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</si>
  <si>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</si>
  <si>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</si>
  <si>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</si>
  <si>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</si>
  <si>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</si>
  <si>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</si>
  <si>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</si>
  <si>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</si>
  <si>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</si>
  <si>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</si>
  <si>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</si>
  <si>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</si>
  <si>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</si>
  <si>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</si>
  <si>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</si>
  <si>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</si>
  <si>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</si>
  <si>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</si>
  <si>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</si>
  <si>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</si>
  <si>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</si>
  <si>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</si>
  <si>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</si>
  <si>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</si>
  <si>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</si>
  <si>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</si>
  <si>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</si>
  <si>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</si>
  <si>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</si>
  <si>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</si>
  <si>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</si>
  <si>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</si>
  <si>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</si>
  <si>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</si>
  <si>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</si>
  <si>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</si>
  <si>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</si>
  <si>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</si>
  <si>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</si>
  <si>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</si>
  <si>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</si>
  <si>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</si>
  <si>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</si>
  <si>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</si>
  <si>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</si>
  <si>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</si>
  <si>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</si>
  <si>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</si>
  <si>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</si>
  <si>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</si>
  <si>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</si>
  <si>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</si>
  <si>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</si>
  <si>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</si>
  <si>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</si>
  <si>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</si>
  <si>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</si>
  <si>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</si>
  <si>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</si>
  <si>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</si>
  <si>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</si>
  <si>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</si>
  <si>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</si>
  <si>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</si>
  <si>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</si>
  <si>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</si>
  <si>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</si>
  <si>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</si>
  <si>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</si>
  <si>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</si>
  <si>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</si>
  <si>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</si>
  <si>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</si>
  <si>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</si>
  <si>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</si>
  <si>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</si>
  <si>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</si>
  <si>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</si>
  <si>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</si>
  <si>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</si>
  <si>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</si>
  <si>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</si>
  <si>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</si>
  <si>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</si>
  <si>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</si>
  <si>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</si>
  <si>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</si>
  <si>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</si>
  <si>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</si>
  <si>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</si>
  <si>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</si>
  <si>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</si>
  <si>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</si>
  <si>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</si>
  <si>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</si>
  <si>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</si>
  <si>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</si>
  <si>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</si>
  <si>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</si>
  <si>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</si>
  <si>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</si>
  <si>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</si>
  <si>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</si>
  <si>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</si>
  <si>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</si>
  <si>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</si>
  <si>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</si>
  <si>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</si>
  <si>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</si>
  <si>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</si>
  <si>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</si>
  <si>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</si>
  <si>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</si>
  <si>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</si>
  <si>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</si>
  <si>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</si>
  <si>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</si>
  <si>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</si>
  <si>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</si>
  <si>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</si>
  <si>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</si>
  <si>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</si>
  <si>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</si>
  <si>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</si>
  <si>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</si>
  <si>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</si>
  <si>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</si>
  <si>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</si>
  <si>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</si>
  <si>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</si>
  <si>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</si>
  <si>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</si>
  <si>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</si>
  <si>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</si>
  <si>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</si>
  <si>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</si>
  <si>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</si>
  <si>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</si>
  <si>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</si>
  <si>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</si>
  <si>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</si>
  <si>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</si>
  <si>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</si>
  <si>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</si>
  <si>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</si>
  <si>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</si>
  <si>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</si>
  <si>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</si>
  <si>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</si>
  <si>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</si>
  <si>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</si>
  <si>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</si>
  <si>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</si>
  <si>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</si>
  <si>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</si>
  <si>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</si>
  <si>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</si>
  <si>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</si>
  <si>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</si>
  <si>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</si>
  <si>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</si>
  <si>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</si>
  <si>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</si>
  <si>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</si>
  <si>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</si>
  <si>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</si>
  <si>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</si>
  <si>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</si>
  <si>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</si>
  <si>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</si>
  <si>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</si>
  <si>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</si>
  <si>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</si>
  <si>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</si>
  <si>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</si>
  <si>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</si>
  <si>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</si>
  <si>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</si>
  <si>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</si>
  <si>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</si>
  <si>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</si>
  <si>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</si>
  <si>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</si>
  <si>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</si>
  <si>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</si>
  <si>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</si>
  <si>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</si>
  <si>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</si>
  <si>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</si>
  <si>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</si>
  <si>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</si>
  <si>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</si>
  <si>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</si>
  <si>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</si>
  <si>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</si>
  <si>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</si>
  <si>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</si>
  <si>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</si>
  <si>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</si>
  <si>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</si>
  <si>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</si>
  <si>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</si>
  <si>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</si>
  <si>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</si>
  <si>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</si>
  <si>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</si>
  <si>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</si>
  <si>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</si>
  <si>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</si>
  <si>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</si>
  <si>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</si>
  <si>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</si>
  <si>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</si>
  <si>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</si>
  <si>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</si>
  <si>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</si>
  <si>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</si>
  <si>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</si>
  <si>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</si>
  <si>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</si>
  <si>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</si>
  <si>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</si>
  <si>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</si>
  <si>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</si>
  <si>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</si>
  <si>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</si>
  <si>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</si>
  <si>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</si>
  <si>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</si>
  <si>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</si>
  <si>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</si>
  <si>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</si>
  <si>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</si>
  <si>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</si>
  <si>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</si>
  <si>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</si>
  <si>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</si>
  <si>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</si>
  <si>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</si>
  <si>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</si>
  <si>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</si>
  <si>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</si>
  <si>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</si>
  <si>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</si>
  <si>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</si>
  <si>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</si>
  <si>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</si>
  <si>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</si>
  <si>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</si>
  <si>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</si>
  <si>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</si>
  <si>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</si>
  <si>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</si>
  <si>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</si>
  <si>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</si>
  <si>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</si>
  <si>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</si>
  <si>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</si>
  <si>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</si>
  <si>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</si>
  <si>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</si>
  <si>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</si>
  <si>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</si>
  <si>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</si>
  <si>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</si>
  <si>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</si>
  <si>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</si>
  <si>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</si>
  <si>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</si>
  <si>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</si>
  <si>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</si>
  <si>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</si>
  <si>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</si>
  <si>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</si>
  <si>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</si>
  <si>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</si>
  <si>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</si>
  <si>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</si>
  <si>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</si>
  <si>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</si>
  <si>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</si>
  <si>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</si>
  <si>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</si>
  <si>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</si>
  <si>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</si>
  <si>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</si>
  <si>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</si>
  <si>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</si>
  <si>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</si>
  <si>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</si>
  <si>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</si>
  <si>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</si>
  <si>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</si>
  <si>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</si>
  <si>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</si>
  <si>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</si>
  <si>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</si>
  <si>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</si>
  <si>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</si>
  <si>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</si>
  <si>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</si>
  <si>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</si>
  <si>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</si>
  <si>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</si>
  <si>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</si>
  <si>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</si>
  <si>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</si>
  <si>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</si>
  <si>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</si>
  <si>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</si>
  <si>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</si>
  <si>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</si>
  <si>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</si>
  <si>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</si>
  <si>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</si>
  <si>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</si>
  <si>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</si>
  <si>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</si>
  <si>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</si>
  <si>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</si>
  <si>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</si>
  <si>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</si>
  <si>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</si>
  <si>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</si>
  <si>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</si>
  <si>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</si>
  <si>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</si>
  <si>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</si>
  <si>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</si>
  <si>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</si>
  <si>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</si>
  <si>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</si>
  <si>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</si>
  <si>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</si>
  <si>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</si>
  <si>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</si>
  <si>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</si>
  <si>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</si>
  <si>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</si>
  <si>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</si>
  <si>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</si>
  <si>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</si>
  <si>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</si>
  <si>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</si>
  <si>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</si>
  <si>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</si>
  <si>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</si>
  <si>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</si>
  <si>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</si>
  <si>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</si>
  <si>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</si>
  <si>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</si>
  <si>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</si>
  <si>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</si>
  <si>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</si>
  <si>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</si>
  <si>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</si>
  <si>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</si>
  <si>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</si>
  <si>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</si>
  <si>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</si>
  <si>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</si>
  <si>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</si>
  <si>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</si>
  <si>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</si>
  <si>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</si>
  <si>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</si>
  <si>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</si>
  <si>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</si>
  <si>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</si>
  <si>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</si>
  <si>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</si>
  <si>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</si>
  <si>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</si>
  <si>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</si>
  <si>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</si>
  <si>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</si>
  <si>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</si>
  <si>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</si>
  <si>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</si>
  <si>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</si>
  <si>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</si>
  <si>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</si>
  <si>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</si>
  <si>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</si>
  <si>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</si>
  <si>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</si>
  <si>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</si>
  <si>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</si>
  <si>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</si>
  <si>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</si>
  <si>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</si>
  <si>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</si>
  <si>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</si>
  <si>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</si>
  <si>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</si>
  <si>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</si>
  <si>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</si>
  <si>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</si>
  <si>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</si>
  <si>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</si>
  <si>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</si>
  <si>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</si>
  <si>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</si>
  <si>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</si>
  <si>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</si>
  <si>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</si>
  <si>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</si>
  <si>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</si>
  <si>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</si>
  <si>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</si>
  <si>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</si>
  <si>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</si>
  <si>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</si>
  <si>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</si>
  <si>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</si>
  <si>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</si>
  <si>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</si>
  <si>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</si>
  <si>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</si>
  <si>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</si>
  <si>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</si>
  <si>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</si>
  <si>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</si>
  <si>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</si>
  <si>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</si>
  <si>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</si>
  <si>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</si>
  <si>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</si>
  <si>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</si>
  <si>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</si>
  <si>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</si>
  <si>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</si>
  <si>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</si>
  <si>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</si>
  <si>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</si>
  <si>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</si>
  <si>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</si>
  <si>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</si>
  <si>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</si>
  <si>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</si>
  <si>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</si>
  <si>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</si>
  <si>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</si>
  <si>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</si>
  <si>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</si>
  <si>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</si>
  <si>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</si>
  <si>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</si>
  <si>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</si>
  <si>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</si>
  <si>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</si>
  <si>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</si>
  <si>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</si>
  <si>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</si>
  <si>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</si>
  <si>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</si>
  <si>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</si>
  <si>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</si>
  <si>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</si>
  <si>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</si>
  <si>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</si>
  <si>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</si>
  <si>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</si>
  <si>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</si>
  <si>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</si>
  <si>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</si>
  <si>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</si>
  <si>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</si>
  <si>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</si>
  <si>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</si>
  <si>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</si>
  <si>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</si>
  <si>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</si>
  <si>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</si>
  <si>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</si>
  <si>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</si>
  <si>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</si>
  <si>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</si>
  <si>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</si>
  <si>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</si>
  <si>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</si>
  <si>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</si>
  <si>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</si>
  <si>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</si>
  <si>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</si>
  <si>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</si>
  <si>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</si>
  <si>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</si>
  <si>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</si>
  <si>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</si>
  <si>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</si>
  <si>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</si>
  <si>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</si>
  <si>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</si>
  <si>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</si>
  <si>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</si>
  <si>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</si>
  <si>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</si>
  <si>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</si>
  <si>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</si>
  <si>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</si>
  <si>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</si>
  <si>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</si>
  <si>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</si>
  <si>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</si>
  <si>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</si>
  <si>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</si>
  <si>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</si>
  <si>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</si>
  <si>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</si>
  <si>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</si>
  <si>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</si>
  <si>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</si>
  <si>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</si>
  <si>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</si>
  <si>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</si>
  <si>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</si>
  <si>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</si>
  <si>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</si>
  <si>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</si>
  <si>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</si>
  <si>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</si>
  <si>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</si>
  <si>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</si>
  <si>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</si>
  <si>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</si>
  <si>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</si>
  <si>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</si>
  <si>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</si>
  <si>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</si>
  <si>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</si>
  <si>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</si>
  <si>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</si>
  <si>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</si>
  <si>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</si>
  <si>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</si>
  <si>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</si>
  <si>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</si>
  <si>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</si>
  <si>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</si>
  <si>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</si>
  <si>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</si>
  <si>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</si>
  <si>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</si>
  <si>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</si>
  <si>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</si>
  <si>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</si>
  <si>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</si>
  <si>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</si>
  <si>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</si>
  <si>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</si>
  <si>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</si>
  <si>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</si>
  <si>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</si>
  <si>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</si>
  <si>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</si>
  <si>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</si>
  <si>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</si>
  <si>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</si>
  <si>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</si>
  <si>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</si>
  <si>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</si>
  <si>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</si>
  <si>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</si>
  <si>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</si>
  <si>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</si>
  <si>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</si>
  <si>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</si>
  <si>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</si>
  <si>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</si>
  <si>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</si>
  <si>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</si>
  <si>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</si>
  <si>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</si>
  <si>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</si>
  <si>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</si>
  <si>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</si>
  <si>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</si>
  <si>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</si>
  <si>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</si>
  <si>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</si>
  <si>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</si>
  <si>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</si>
  <si>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</si>
  <si>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</si>
  <si>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</si>
  <si>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</si>
  <si>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</si>
  <si>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</si>
  <si>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</si>
  <si>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</si>
  <si>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</si>
  <si>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</si>
  <si>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</si>
  <si>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</si>
  <si>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</si>
  <si>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</si>
  <si>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</si>
  <si>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</si>
  <si>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</si>
  <si>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</si>
  <si>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</si>
  <si>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</si>
  <si>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</si>
  <si>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</si>
  <si>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</si>
  <si>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</si>
  <si>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</si>
  <si>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</si>
  <si>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</si>
  <si>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</si>
  <si>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</si>
  <si>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</si>
  <si>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</si>
  <si>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</si>
  <si>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</si>
  <si>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</si>
  <si>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</si>
  <si>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</si>
  <si>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</si>
  <si>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</si>
  <si>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</si>
  <si>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</si>
  <si>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</si>
  <si>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</si>
  <si>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</si>
  <si>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</si>
  <si>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</si>
  <si>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</si>
  <si>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</si>
  <si>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</si>
  <si>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</si>
  <si>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</si>
  <si>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</si>
  <si>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</si>
  <si>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</si>
  <si>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</si>
  <si>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</si>
  <si>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</si>
  <si>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</si>
  <si>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</si>
  <si>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</si>
  <si>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</si>
  <si>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</si>
  <si>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</si>
  <si>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</si>
  <si>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</si>
  <si>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</si>
  <si>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</si>
  <si>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</si>
  <si>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</si>
  <si>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</si>
  <si>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</si>
  <si>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</si>
  <si>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</si>
  <si>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</si>
  <si>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</si>
  <si>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</si>
  <si>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</si>
  <si>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</si>
  <si>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</si>
  <si>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</si>
  <si>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</si>
  <si>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</si>
  <si>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</si>
  <si>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</si>
  <si>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</si>
  <si>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</si>
  <si>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</si>
  <si>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</si>
  <si>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</si>
  <si>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</si>
  <si>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</si>
  <si>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</si>
  <si>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</si>
  <si>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</si>
  <si>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</si>
  <si>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</si>
  <si>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</si>
  <si>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</si>
  <si>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</si>
  <si>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</si>
  <si>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</si>
  <si>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</si>
  <si>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</si>
  <si>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</si>
  <si>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</si>
  <si>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</si>
  <si>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</si>
  <si>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</si>
  <si>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</si>
  <si>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</si>
  <si>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</si>
  <si>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</si>
  <si>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</si>
  <si>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</si>
  <si>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</si>
  <si>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</si>
  <si>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</si>
  <si>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</si>
  <si>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</si>
  <si>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</si>
  <si>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</si>
  <si>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</si>
  <si>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</si>
  <si>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</si>
  <si>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</si>
  <si>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</si>
  <si>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</si>
  <si>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</si>
  <si>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</si>
  <si>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</si>
  <si>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</si>
  <si>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</si>
  <si>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</si>
  <si>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</si>
  <si>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</si>
  <si>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</si>
  <si>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</si>
  <si>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</si>
  <si>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</si>
  <si>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</si>
  <si>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</si>
  <si>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</si>
  <si>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</si>
  <si>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</si>
  <si>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</si>
  <si>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</si>
  <si>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</si>
  <si>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</si>
  <si>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</si>
  <si>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</si>
  <si>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</si>
  <si>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</si>
  <si>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</si>
  <si>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</si>
  <si>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</si>
  <si>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</si>
  <si>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</si>
  <si>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</si>
  <si>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</si>
  <si>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</si>
  <si>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</si>
  <si>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</si>
  <si>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</si>
  <si>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</si>
  <si>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</si>
  <si>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</si>
  <si>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</si>
  <si>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</si>
  <si>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</si>
  <si>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</si>
  <si>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</si>
  <si>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</si>
  <si>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</si>
  <si>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</si>
  <si>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</si>
  <si>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</si>
  <si>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</si>
  <si>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</si>
  <si>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</si>
  <si>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</si>
  <si>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</si>
  <si>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</si>
  <si>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</si>
  <si>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</si>
  <si>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</si>
  <si>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</si>
  <si>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</si>
  <si>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</si>
  <si>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</si>
  <si>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</si>
  <si>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</si>
  <si>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</si>
  <si>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</si>
  <si>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</si>
  <si>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</si>
  <si>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</si>
  <si>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</si>
  <si>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</si>
  <si>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</si>
  <si>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</si>
  <si>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</si>
  <si>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</si>
  <si>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</si>
  <si>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</si>
  <si>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</si>
  <si>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</si>
  <si>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</si>
  <si>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</si>
  <si>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</si>
  <si>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</si>
  <si>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</si>
  <si>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</si>
  <si>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</si>
  <si>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</si>
  <si>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</si>
  <si>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</si>
  <si>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</si>
  <si>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</si>
  <si>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</si>
  <si>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</si>
  <si>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</si>
  <si>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</si>
  <si>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</si>
  <si>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</si>
  <si>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</si>
  <si>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</si>
  <si>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</si>
  <si>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</si>
  <si>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</si>
  <si>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</si>
  <si>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</si>
  <si>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</si>
  <si>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</si>
  <si>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</si>
  <si>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</si>
  <si>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</si>
  <si>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</si>
  <si>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</si>
  <si>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</si>
  <si>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</si>
  <si>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</si>
  <si>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</si>
  <si>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</si>
  <si>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</si>
  <si>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</si>
  <si>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</si>
  <si>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</si>
  <si>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</si>
  <si>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</si>
  <si>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</si>
  <si>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</si>
  <si>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</si>
  <si>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</si>
  <si>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</si>
  <si>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</si>
  <si>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</si>
  <si>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</si>
  <si>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</si>
  <si>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</si>
  <si>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</si>
  <si>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</si>
  <si>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</si>
  <si>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</si>
  <si>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</si>
  <si>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</si>
  <si>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</si>
  <si>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</si>
  <si>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</si>
  <si>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</si>
  <si>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</si>
  <si>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</si>
  <si>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</si>
  <si>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</si>
  <si>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</si>
  <si>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</si>
  <si>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</si>
  <si>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</si>
  <si>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</si>
  <si>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</si>
  <si>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</si>
  <si>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</si>
  <si>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</si>
  <si>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</si>
  <si>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</si>
  <si>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</si>
  <si>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</si>
  <si>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</si>
  <si>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</si>
  <si>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</si>
  <si>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</si>
  <si>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</si>
  <si>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</si>
  <si>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</si>
  <si>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</si>
  <si>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</si>
  <si>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</si>
  <si>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</si>
  <si>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</si>
  <si>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</si>
  <si>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</si>
  <si>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</si>
  <si>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</si>
  <si>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</si>
  <si>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</si>
  <si>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</si>
  <si>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</si>
  <si>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</si>
  <si>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</si>
  <si>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</si>
  <si>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</si>
  <si>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</si>
  <si>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</si>
  <si>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</si>
  <si>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</si>
  <si>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</si>
  <si>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</si>
  <si>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</si>
  <si>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</si>
  <si>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</si>
  <si>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</si>
  <si>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</si>
  <si>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</si>
  <si>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</si>
  <si>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</si>
  <si>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</si>
  <si>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</si>
  <si>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</si>
  <si>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</si>
  <si>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</si>
  <si>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</si>
  <si>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</si>
  <si>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</si>
  <si>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</si>
  <si>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</si>
  <si>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</si>
  <si>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</si>
  <si>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</si>
  <si>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</si>
  <si>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</si>
  <si>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</si>
  <si>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</si>
  <si>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</si>
  <si>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</si>
  <si>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</si>
  <si>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</si>
  <si>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</si>
  <si>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</si>
  <si>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</si>
  <si>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</si>
  <si>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</si>
  <si>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</si>
  <si>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</si>
  <si>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</si>
  <si>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</si>
  <si>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</si>
  <si>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</si>
  <si>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</si>
  <si>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</si>
  <si>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</si>
  <si>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</si>
  <si>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</si>
  <si>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</si>
  <si>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</si>
  <si>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</si>
  <si>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</si>
  <si>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</si>
  <si>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</si>
  <si>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</si>
  <si>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</si>
  <si>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</si>
  <si>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</si>
  <si>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</si>
  <si>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</si>
  <si>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</si>
  <si>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</si>
  <si>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</si>
  <si>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</si>
  <si>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</si>
  <si>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</si>
  <si>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</si>
  <si>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</si>
  <si>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</si>
  <si>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</si>
  <si>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</si>
  <si>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</si>
  <si>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</si>
  <si>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</si>
  <si>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</si>
  <si>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</si>
  <si>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</si>
  <si>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</si>
  <si>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</si>
  <si>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</si>
  <si>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</si>
  <si>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</si>
  <si>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</si>
  <si>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</si>
  <si>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</si>
  <si>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</si>
  <si>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</si>
  <si>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</si>
  <si>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</si>
  <si>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</si>
  <si>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</si>
  <si>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</si>
  <si>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</si>
  <si>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</si>
  <si>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</si>
  <si>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</si>
  <si>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</si>
  <si>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</si>
  <si>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</si>
  <si>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</si>
  <si>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</si>
  <si>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</si>
  <si>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</si>
  <si>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</si>
  <si>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</si>
  <si>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</si>
  <si>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</si>
  <si>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</si>
  <si>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</si>
  <si>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</si>
  <si>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</si>
  <si>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</si>
  <si>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</si>
  <si>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</si>
  <si>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</si>
  <si>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</si>
  <si>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</si>
  <si>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</si>
  <si>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</si>
  <si>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</si>
  <si>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</si>
  <si>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</si>
  <si>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</si>
  <si>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</si>
  <si>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</si>
  <si>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</si>
  <si>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</si>
  <si>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</si>
  <si>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</si>
  <si>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</si>
  <si>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</si>
  <si>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</si>
  <si>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</si>
  <si>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</si>
  <si>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</si>
  <si>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</si>
  <si>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</si>
  <si>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</si>
  <si>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</si>
  <si>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</si>
  <si>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</si>
  <si>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</si>
  <si>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</si>
  <si>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</si>
  <si>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</si>
  <si>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</si>
  <si>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</si>
  <si>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</si>
  <si>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</si>
  <si>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</si>
  <si>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</si>
  <si>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</si>
  <si>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</si>
  <si>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</si>
  <si>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</si>
  <si>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</si>
  <si>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</si>
  <si>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</si>
  <si>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</si>
  <si>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</si>
  <si>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</si>
  <si>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</si>
  <si>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</si>
  <si>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</si>
  <si>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</si>
  <si>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</si>
  <si>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</si>
  <si>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</si>
  <si>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</si>
  <si>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</si>
  <si>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</si>
  <si>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</si>
  <si>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</si>
  <si>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</si>
  <si>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</si>
  <si>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</si>
  <si>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</si>
  <si>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</si>
  <si>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</si>
  <si>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</si>
  <si>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</si>
  <si>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</si>
  <si>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</si>
  <si>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</si>
  <si>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</si>
  <si>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</si>
  <si>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</si>
  <si>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</si>
  <si>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</si>
  <si>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</si>
  <si>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</si>
  <si>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</si>
  <si>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</si>
  <si>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</si>
  <si>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</si>
  <si>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</si>
  <si>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</si>
  <si>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</si>
  <si>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</si>
  <si>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</si>
  <si>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</si>
  <si>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</si>
  <si>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</si>
  <si>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</si>
  <si>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</si>
  <si>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</si>
  <si>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</si>
  <si>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</si>
  <si>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</si>
  <si>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</si>
  <si>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</si>
  <si>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</si>
  <si>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</si>
  <si>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</si>
  <si>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</si>
  <si>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</si>
  <si>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</si>
  <si>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</si>
  <si>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</si>
  <si>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</si>
  <si>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</si>
  <si>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</si>
  <si>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</si>
  <si>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</si>
  <si>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</si>
  <si>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</si>
  <si>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</si>
  <si>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</si>
  <si>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</si>
  <si>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</si>
  <si>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</si>
  <si>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</si>
  <si>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</si>
  <si>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</si>
  <si>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</si>
  <si>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</si>
  <si>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</si>
  <si>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</si>
  <si>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</si>
  <si>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</si>
  <si>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</si>
  <si>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</si>
  <si>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</si>
  <si>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</si>
  <si>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</si>
  <si>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</si>
  <si>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</si>
  <si>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</si>
  <si>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</si>
  <si>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</si>
  <si>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</si>
  <si>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</si>
  <si>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</si>
  <si>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</si>
  <si>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</si>
  <si>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</si>
  <si>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</si>
  <si>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</si>
  <si>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</si>
  <si>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</si>
  <si>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</si>
  <si>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</si>
  <si>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</si>
  <si>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</si>
  <si>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</si>
  <si>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</si>
  <si>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</si>
  <si>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</si>
  <si>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</si>
  <si>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</si>
  <si>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</si>
  <si>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</si>
  <si>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</si>
  <si>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</si>
  <si>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</si>
  <si>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</si>
  <si>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</si>
  <si>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</si>
  <si>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</si>
  <si>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</si>
  <si>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</si>
  <si>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</si>
  <si>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</si>
  <si>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</si>
  <si>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</si>
  <si>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</si>
  <si>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</si>
  <si>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</si>
  <si>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</si>
  <si>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</si>
  <si>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</si>
  <si>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</si>
  <si>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</si>
  <si>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</si>
  <si>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</si>
  <si>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</si>
  <si>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</si>
  <si>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</si>
  <si>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</si>
  <si>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</si>
  <si>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</si>
  <si>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</si>
  <si>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</si>
  <si>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</si>
  <si>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</si>
  <si>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</si>
  <si>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</si>
  <si>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</si>
  <si>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</si>
  <si>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</si>
  <si>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</si>
  <si>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</si>
  <si>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</si>
  <si>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</si>
  <si>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</si>
  <si>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</si>
  <si>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</si>
  <si>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</si>
  <si>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</si>
  <si>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</si>
  <si>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</si>
  <si>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</si>
  <si>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</si>
  <si>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</si>
  <si>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</si>
  <si>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</si>
  <si>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</si>
  <si>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</si>
  <si>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</si>
  <si>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</si>
  <si>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</si>
  <si>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</si>
  <si>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</si>
  <si>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</si>
  <si>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</si>
  <si>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</si>
  <si>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</si>
  <si>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</si>
  <si>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</si>
  <si>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</si>
  <si>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</si>
  <si>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</si>
  <si>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</si>
  <si>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</si>
  <si>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</si>
  <si>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</si>
  <si>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</si>
  <si>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</si>
  <si>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</si>
  <si>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</si>
  <si>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</si>
  <si>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</si>
  <si>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</si>
  <si>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</si>
  <si>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</si>
  <si>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</si>
  <si>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</si>
  <si>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</si>
  <si>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</si>
  <si>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</si>
  <si>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</si>
  <si>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</si>
  <si>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</si>
  <si>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</si>
  <si>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</si>
  <si>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</si>
  <si>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</si>
  <si>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</si>
  <si>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</si>
  <si>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</si>
  <si>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</si>
  <si>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</si>
  <si>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</si>
  <si>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</si>
  <si>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</si>
  <si>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</si>
  <si>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</si>
  <si>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</si>
  <si>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</si>
  <si>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</si>
  <si>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</si>
  <si>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</si>
  <si>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</si>
  <si>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</si>
  <si>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</si>
  <si>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</si>
  <si>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</si>
  <si>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</si>
  <si>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</si>
  <si>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</si>
  <si>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</si>
  <si>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</si>
  <si>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</si>
  <si>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</si>
  <si>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</si>
  <si>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</si>
  <si>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</si>
  <si>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</si>
  <si>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</si>
  <si>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</si>
  <si>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</si>
  <si>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</si>
  <si>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</si>
  <si>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</si>
  <si>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</si>
  <si>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</si>
  <si>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</si>
  <si>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</si>
  <si>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</si>
  <si>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</si>
  <si>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</si>
  <si>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</si>
  <si>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</si>
  <si>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</si>
  <si>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</si>
  <si>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</si>
  <si>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</si>
  <si>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</si>
  <si>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</si>
  <si>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</si>
  <si>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</si>
  <si>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</si>
  <si>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</si>
  <si>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</si>
  <si>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</si>
  <si>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</si>
  <si>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</si>
  <si>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</si>
  <si>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</si>
  <si>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</si>
  <si>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</si>
  <si>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</si>
  <si>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</si>
  <si>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</si>
  <si>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</si>
  <si>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</si>
  <si>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</si>
  <si>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</si>
  <si>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</si>
  <si>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</si>
  <si>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</si>
  <si>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</si>
  <si>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</si>
  <si>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</si>
  <si>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</si>
  <si>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</si>
  <si>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</si>
  <si>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</si>
  <si>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</si>
  <si>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</si>
  <si>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</si>
  <si>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</si>
  <si>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</si>
  <si>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</si>
  <si>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</si>
  <si>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</si>
  <si>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</si>
  <si>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</si>
  <si>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</si>
  <si>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</si>
  <si>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</si>
  <si>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</si>
  <si>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</si>
  <si>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</si>
  <si>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</si>
  <si>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</si>
  <si>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</si>
  <si>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</si>
  <si>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</si>
  <si>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</si>
  <si>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</si>
  <si>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</si>
  <si>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</si>
  <si>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</si>
  <si>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</si>
  <si>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</si>
  <si>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</si>
  <si>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</si>
  <si>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</si>
  <si>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</si>
  <si>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</si>
  <si>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</si>
  <si>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</si>
  <si>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</si>
  <si>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</si>
  <si>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</si>
  <si>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</si>
  <si>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</si>
  <si>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</si>
  <si>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</si>
  <si>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</si>
  <si>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</si>
  <si>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</si>
  <si>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</si>
  <si>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</si>
  <si>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</si>
  <si>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</si>
  <si>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</si>
  <si>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</si>
  <si>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</si>
  <si>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</si>
  <si>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</si>
  <si>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</si>
  <si>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</si>
  <si>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</si>
  <si>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</si>
  <si>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</si>
  <si>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</si>
  <si>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</si>
  <si>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</si>
  <si>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</si>
  <si>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</si>
  <si>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</si>
  <si>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</si>
  <si>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</si>
  <si>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</si>
  <si>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</si>
  <si>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</si>
  <si>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</si>
  <si>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</si>
  <si>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</si>
  <si>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</si>
  <si>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</si>
  <si>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</si>
  <si>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</si>
  <si>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</si>
  <si>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</si>
  <si>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</si>
  <si>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</si>
  <si>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</si>
  <si>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</si>
  <si>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</si>
  <si>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</si>
  <si>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</si>
  <si>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</si>
  <si>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</si>
  <si>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</si>
  <si>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</si>
  <si>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</si>
  <si>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</si>
  <si>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</si>
  <si>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</si>
  <si>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</si>
  <si>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</si>
  <si>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</si>
  <si>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</si>
  <si>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</si>
  <si>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</si>
  <si>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</si>
  <si>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</si>
  <si>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</si>
  <si>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</si>
  <si>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</si>
  <si>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</si>
  <si>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</si>
  <si>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</si>
  <si>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</si>
  <si>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</si>
  <si>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</si>
  <si>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</si>
  <si>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</si>
  <si>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</si>
  <si>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</si>
  <si>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</si>
  <si>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</si>
  <si>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</si>
  <si>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</si>
  <si>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</si>
  <si>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</si>
  <si>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</si>
  <si>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</si>
  <si>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</si>
  <si>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</si>
  <si>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</si>
  <si>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</si>
  <si>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</si>
  <si>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</si>
  <si>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</si>
  <si>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</si>
  <si>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</si>
  <si>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</si>
  <si>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</si>
  <si>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</si>
  <si>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</si>
  <si>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</si>
  <si>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</si>
  <si>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</si>
  <si>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</si>
  <si>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</si>
  <si>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</si>
  <si>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</si>
  <si>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</si>
  <si>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</si>
  <si>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</si>
  <si>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</si>
  <si>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</si>
  <si>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</si>
  <si>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</si>
  <si>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</si>
  <si>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</si>
  <si>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</si>
  <si>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</si>
  <si>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</si>
  <si>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</si>
  <si>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</si>
  <si>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</si>
  <si>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</si>
  <si>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</si>
  <si>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</si>
  <si>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</si>
  <si>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</si>
  <si>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</si>
  <si>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</si>
  <si>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</si>
  <si>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</si>
  <si>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</si>
  <si>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</si>
  <si>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</si>
  <si>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</si>
  <si>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</si>
  <si>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</si>
  <si>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</si>
  <si>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</si>
  <si>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</si>
  <si>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</si>
  <si>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</si>
  <si>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</si>
  <si>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</si>
  <si>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</si>
  <si>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</si>
  <si>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</si>
  <si>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</si>
  <si>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</si>
  <si>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</si>
  <si>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</si>
  <si>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</si>
  <si>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</si>
  <si>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</si>
  <si>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</si>
  <si>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</si>
  <si>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</si>
  <si>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</si>
  <si>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</si>
  <si>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</si>
  <si>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</si>
  <si>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</si>
  <si>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</si>
  <si>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</si>
  <si>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</si>
  <si>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</si>
  <si>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</si>
  <si>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</si>
  <si>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</si>
  <si>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</si>
  <si>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</si>
  <si>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</si>
  <si>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</si>
  <si>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</si>
  <si>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</si>
  <si>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</si>
  <si>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</si>
  <si>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</si>
  <si>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</si>
  <si>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</si>
  <si>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</si>
  <si>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</si>
  <si>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</si>
  <si>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</si>
  <si>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</si>
  <si>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</si>
  <si>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</si>
  <si>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</si>
  <si>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</si>
  <si>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</si>
  <si>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</si>
  <si>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</si>
  <si>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</si>
  <si>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</si>
  <si>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</si>
  <si>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</si>
  <si>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</si>
  <si>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</si>
  <si>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</si>
  <si>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</si>
  <si>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</si>
  <si>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</si>
  <si>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</si>
  <si>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</si>
  <si>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</si>
  <si>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</si>
  <si>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</si>
  <si>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</si>
  <si>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</si>
  <si>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</si>
  <si>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</si>
  <si>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</si>
  <si>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</si>
  <si>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</si>
  <si>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</si>
  <si>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</si>
  <si>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</si>
  <si>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</si>
  <si>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</si>
  <si>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</si>
  <si>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</si>
  <si>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</si>
  <si>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</si>
  <si>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</si>
  <si>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</si>
  <si>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</si>
  <si>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</si>
  <si>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</si>
  <si>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</si>
  <si>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</si>
  <si>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</si>
  <si>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</si>
  <si>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</si>
  <si>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</si>
  <si>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</si>
  <si>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</si>
  <si>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</si>
  <si>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</si>
  <si>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</si>
  <si>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</si>
  <si>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</si>
  <si>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</si>
  <si>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</si>
  <si>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</si>
  <si>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</si>
  <si>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</si>
  <si>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</si>
  <si>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</si>
  <si>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</si>
  <si>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</si>
  <si>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</si>
  <si>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</si>
  <si>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</si>
  <si>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</si>
  <si>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</si>
  <si>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</si>
  <si>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</si>
  <si>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</si>
  <si>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</si>
  <si>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</si>
  <si>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</si>
  <si>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</si>
  <si>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</si>
  <si>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</si>
  <si>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</si>
  <si>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</si>
  <si>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</si>
  <si>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</si>
  <si>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</si>
  <si>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</si>
  <si>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</si>
  <si>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</si>
  <si>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</si>
  <si>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</si>
  <si>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</si>
  <si>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</si>
  <si>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</si>
  <si>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</si>
  <si>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</si>
  <si>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</si>
  <si>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</si>
  <si>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</si>
  <si>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</si>
  <si>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</si>
  <si>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</si>
  <si>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</si>
  <si>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</si>
  <si>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</si>
  <si>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</si>
  <si>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</si>
  <si>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</si>
  <si>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</si>
  <si>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</si>
  <si>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</si>
  <si>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</si>
  <si>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</si>
  <si>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</si>
  <si>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</si>
  <si>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</si>
  <si>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</si>
  <si>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</si>
  <si>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</si>
  <si>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</si>
  <si>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</si>
  <si>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</si>
  <si>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</si>
  <si>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</si>
  <si>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</si>
  <si>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</si>
  <si>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</si>
  <si>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</si>
  <si>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</si>
  <si>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</si>
  <si>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</si>
  <si>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</si>
  <si>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</si>
  <si>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</si>
  <si>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</si>
  <si>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</si>
  <si>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</si>
  <si>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</si>
  <si>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</si>
  <si>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</si>
  <si>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</si>
  <si>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</si>
  <si>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</si>
  <si>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</si>
  <si>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</si>
  <si>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</si>
  <si>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</si>
  <si>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</si>
  <si>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</si>
  <si>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</si>
  <si>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</si>
  <si>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</si>
  <si>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</si>
  <si>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</si>
  <si>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</si>
  <si>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</si>
  <si>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</si>
  <si>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</si>
  <si>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</si>
  <si>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</si>
  <si>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</si>
  <si>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</si>
  <si>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</si>
  <si>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</si>
  <si>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</si>
  <si>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</si>
  <si>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</si>
  <si>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</si>
  <si>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</si>
  <si>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</si>
  <si>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</si>
  <si>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</si>
  <si>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</si>
  <si>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</si>
  <si>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</si>
  <si>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</si>
  <si>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</si>
  <si>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</si>
  <si>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</si>
  <si>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</si>
  <si>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</si>
  <si>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</si>
  <si>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</si>
  <si>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</si>
  <si>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</si>
  <si>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</si>
  <si>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</si>
  <si>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</si>
  <si>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</si>
  <si>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</si>
  <si>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</si>
  <si>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</si>
  <si>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</si>
  <si>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</si>
  <si>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</si>
  <si>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</si>
  <si>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</si>
  <si>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</si>
  <si>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</si>
  <si>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</si>
  <si>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</si>
  <si>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</si>
  <si>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</si>
  <si>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</si>
  <si>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</si>
  <si>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</si>
  <si>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</si>
  <si>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</si>
  <si>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</si>
  <si>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</si>
  <si>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</si>
  <si>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</si>
  <si>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</si>
  <si>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</si>
  <si>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</si>
  <si>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</si>
  <si>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</si>
  <si>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</si>
  <si>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</si>
  <si>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</si>
  <si>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</si>
  <si>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</si>
  <si>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</si>
  <si>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</si>
  <si>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</si>
  <si>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</si>
  <si>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</si>
  <si>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</si>
  <si>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</si>
  <si>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</si>
  <si>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</si>
  <si>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</si>
  <si>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</si>
  <si>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</si>
  <si>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</si>
  <si>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</si>
  <si>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</si>
  <si>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</si>
  <si>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</si>
  <si>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</si>
  <si>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</si>
  <si>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</si>
  <si>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</si>
  <si>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</si>
  <si>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</si>
  <si>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</si>
  <si>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</si>
  <si>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</si>
  <si>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</si>
  <si>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</si>
  <si>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</si>
  <si>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</si>
  <si>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</si>
  <si>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</si>
  <si>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</si>
  <si>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</si>
  <si>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</si>
  <si>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</si>
  <si>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</si>
  <si>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</si>
  <si>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</si>
  <si>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</si>
  <si>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</si>
  <si>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</si>
  <si>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</si>
  <si>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</si>
  <si>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</si>
  <si>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</si>
  <si>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</si>
  <si>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</si>
  <si>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</si>
  <si>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</si>
  <si>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</si>
  <si>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</si>
  <si>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</si>
  <si>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</si>
  <si>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</si>
  <si>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</si>
  <si>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</si>
  <si>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</si>
  <si>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</si>
  <si>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</si>
  <si>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</si>
  <si>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</si>
  <si>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</si>
  <si>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</si>
  <si>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</si>
  <si>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</si>
  <si>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</si>
  <si>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</si>
  <si>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</si>
  <si>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</si>
  <si>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</si>
  <si>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</si>
  <si>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</si>
  <si>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</si>
  <si>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</si>
  <si>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</si>
  <si>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</si>
  <si>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</si>
  <si>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</si>
  <si>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</si>
  <si>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</si>
  <si>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</si>
  <si>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</si>
  <si>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</si>
  <si>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</si>
  <si>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</si>
  <si>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</si>
  <si>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</si>
  <si>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</si>
  <si>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</si>
  <si>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</si>
  <si>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</si>
  <si>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</si>
  <si>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</si>
  <si>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</si>
  <si>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</si>
  <si>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</si>
  <si>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</si>
  <si>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</si>
  <si>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</si>
  <si>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</si>
  <si>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</si>
  <si>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</si>
  <si>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</si>
  <si>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</si>
  <si>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</si>
  <si>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</si>
  <si>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</si>
  <si>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</si>
  <si>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</si>
  <si>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</si>
  <si>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</si>
  <si>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</si>
  <si>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</si>
  <si>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</si>
  <si>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</si>
  <si>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</si>
  <si>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</si>
  <si>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</si>
  <si>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</si>
  <si>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</si>
  <si>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</si>
  <si>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</si>
  <si>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</si>
  <si>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</si>
  <si>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</si>
  <si>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</si>
  <si>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</si>
  <si>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</si>
  <si>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</si>
  <si>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</si>
  <si>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</si>
  <si>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</si>
  <si>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</si>
  <si>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</si>
  <si>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</si>
  <si>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</si>
  <si>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</si>
  <si>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</si>
  <si>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</si>
  <si>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</si>
  <si>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</si>
  <si>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</si>
  <si>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</si>
  <si>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</si>
  <si>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</si>
  <si>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</si>
  <si>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</si>
  <si>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</si>
  <si>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</si>
  <si>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</si>
  <si>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</si>
  <si>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</si>
  <si>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</si>
  <si>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</si>
  <si>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</si>
  <si>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</si>
  <si>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</si>
  <si>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</si>
  <si>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</si>
  <si>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</si>
  <si>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</si>
  <si>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</si>
  <si>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</si>
  <si>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</si>
  <si>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</si>
  <si>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</si>
  <si>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</si>
  <si>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</si>
  <si>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</si>
  <si>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</si>
  <si>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</si>
  <si>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</si>
  <si>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</si>
  <si>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</si>
  <si>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</si>
  <si>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</si>
  <si>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</si>
  <si>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</si>
  <si>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</si>
  <si>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</si>
  <si>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</si>
  <si>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</si>
  <si>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</si>
  <si>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</si>
  <si>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</si>
  <si>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</si>
  <si>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</si>
  <si>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</si>
  <si>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</si>
  <si>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</si>
  <si>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</si>
  <si>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</si>
  <si>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</si>
  <si>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</si>
  <si>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</si>
  <si>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</si>
  <si>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</si>
  <si>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</si>
  <si>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</si>
  <si>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</si>
  <si>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</si>
  <si>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</si>
  <si>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</si>
  <si>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</si>
  <si>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</si>
  <si>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</si>
  <si>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</si>
  <si>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</si>
  <si>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</si>
  <si>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</si>
  <si>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</si>
  <si>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</si>
  <si>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</si>
  <si>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</si>
  <si>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</si>
  <si>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</si>
  <si>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</si>
  <si>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</si>
  <si>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</si>
  <si>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</si>
  <si>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</si>
  <si>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</si>
  <si>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</si>
  <si>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</si>
  <si>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</si>
  <si>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</si>
  <si>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</si>
  <si>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</si>
  <si>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</si>
  <si>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</si>
  <si>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</si>
  <si>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</si>
  <si>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</si>
  <si>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</si>
  <si>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</si>
  <si>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</si>
  <si>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</si>
  <si>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</si>
  <si>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</si>
  <si>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</si>
  <si>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</si>
  <si>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</si>
  <si>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</si>
  <si>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</si>
  <si>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</si>
  <si>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</si>
  <si>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</si>
  <si>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</si>
  <si>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</si>
  <si>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</si>
  <si>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</si>
  <si>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</si>
  <si>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</si>
  <si>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</si>
  <si>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</si>
  <si>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</si>
  <si>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</si>
  <si>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</si>
  <si>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</si>
  <si>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</si>
  <si>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</si>
  <si>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</si>
  <si>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</si>
  <si>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</si>
  <si>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</si>
  <si>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</si>
  <si>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</si>
  <si>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</si>
  <si>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</si>
  <si>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</si>
  <si>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</si>
  <si>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</si>
  <si>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</si>
  <si>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</si>
  <si>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</si>
  <si>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</si>
  <si>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</si>
  <si>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</si>
  <si>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</si>
  <si>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</si>
  <si>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</si>
  <si>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</si>
  <si>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</si>
  <si>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</si>
  <si>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</si>
  <si>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</si>
  <si>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</si>
  <si>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</si>
  <si>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</si>
  <si>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</si>
  <si>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</si>
  <si>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</si>
  <si>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</si>
  <si>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</si>
  <si>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</si>
  <si>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</si>
  <si>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</si>
  <si>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</si>
  <si>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</si>
  <si>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</si>
  <si>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</si>
  <si>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</si>
  <si>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</si>
  <si>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</si>
  <si>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</si>
  <si>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</si>
  <si>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</si>
  <si>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</si>
  <si>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</si>
  <si>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</si>
  <si>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</si>
  <si>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</si>
  <si>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</si>
  <si>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</si>
  <si>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</si>
  <si>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</si>
  <si>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</si>
  <si>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</si>
  <si>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</si>
  <si>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</si>
  <si>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</si>
  <si>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</si>
  <si>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</si>
  <si>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</si>
  <si>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</si>
  <si>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</si>
  <si>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</si>
  <si>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</si>
  <si>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</si>
  <si>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</si>
  <si>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</si>
  <si>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</si>
  <si>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</si>
  <si>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</si>
  <si>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</si>
  <si>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</si>
  <si>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</si>
  <si>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</si>
  <si>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</si>
  <si>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</si>
  <si>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</si>
  <si>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</si>
  <si>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</si>
  <si>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</si>
  <si>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</si>
  <si>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</si>
  <si>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</si>
  <si>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</si>
  <si>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</si>
  <si>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</si>
  <si>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</si>
  <si>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</si>
  <si>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</si>
  <si>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</si>
  <si>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</si>
  <si>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</si>
  <si>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</si>
  <si>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</si>
  <si>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</si>
  <si>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</si>
  <si>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</si>
  <si>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</si>
  <si>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</si>
  <si>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</si>
  <si>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</si>
  <si>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</si>
  <si>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</si>
  <si>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</si>
  <si>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</si>
  <si>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</si>
  <si>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</si>
  <si>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</si>
  <si>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</si>
  <si>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</si>
  <si>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</si>
  <si>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</si>
  <si>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</si>
  <si>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</si>
  <si>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</si>
  <si>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</si>
  <si>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</si>
  <si>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</si>
  <si>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</si>
  <si>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</si>
  <si>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</si>
  <si>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</si>
  <si>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</si>
  <si>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</si>
  <si>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</si>
  <si>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</si>
  <si>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</si>
  <si>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</si>
  <si>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</si>
  <si>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</si>
  <si>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</si>
  <si>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</si>
  <si>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</si>
  <si>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</si>
  <si>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</si>
  <si>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</si>
  <si>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</si>
  <si>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</si>
  <si>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</si>
  <si>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</si>
  <si>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</si>
  <si>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</si>
  <si>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</si>
  <si>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</si>
  <si>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</si>
  <si>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</si>
  <si>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</si>
  <si>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</si>
  <si>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</si>
  <si>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</si>
  <si>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</si>
  <si>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</si>
  <si>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</si>
  <si>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</si>
  <si>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</si>
  <si>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</si>
  <si>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</si>
  <si>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</si>
  <si>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</si>
  <si>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</si>
  <si>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</si>
  <si>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</si>
  <si>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</si>
  <si>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</si>
  <si>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</si>
  <si>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</si>
  <si>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</si>
  <si>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</si>
  <si>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</si>
  <si>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</si>
  <si>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</si>
  <si>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</si>
  <si>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</si>
  <si>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</si>
  <si>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</si>
  <si>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</si>
  <si>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</si>
  <si>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</si>
  <si>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</si>
  <si>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</si>
  <si>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</si>
  <si>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</si>
  <si>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</si>
  <si>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</si>
  <si>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</si>
  <si>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</si>
  <si>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</si>
  <si>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</si>
  <si>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</si>
  <si>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</si>
  <si>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</si>
  <si>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</si>
  <si>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</si>
  <si>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</si>
  <si>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</si>
  <si>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</si>
  <si>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</si>
  <si>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</si>
  <si>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</si>
  <si>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</si>
  <si>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</si>
  <si>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</si>
  <si>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</si>
  <si>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</si>
  <si>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</si>
  <si>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</si>
  <si>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</si>
  <si>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</si>
  <si>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</si>
  <si>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</si>
  <si>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</si>
  <si>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</si>
  <si>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</si>
  <si>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</si>
  <si>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</si>
  <si>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</si>
  <si>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</si>
  <si>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</si>
  <si>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</si>
  <si>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</si>
  <si>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</si>
  <si>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</si>
  <si>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</si>
  <si>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</si>
  <si>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</si>
  <si>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</si>
  <si>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</si>
  <si>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</si>
  <si>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</si>
  <si>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</si>
  <si>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</si>
  <si>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</si>
  <si>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</si>
  <si>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</si>
  <si>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</si>
  <si>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</si>
  <si>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</si>
  <si>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</si>
  <si>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</si>
  <si>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</si>
  <si>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</si>
  <si>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</si>
  <si>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</si>
  <si>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</si>
  <si>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</si>
  <si>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</si>
  <si>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</si>
  <si>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</si>
  <si>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</si>
  <si>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</si>
  <si>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</si>
  <si>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</si>
  <si>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</si>
  <si>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</si>
  <si>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</si>
  <si>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</si>
  <si>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</si>
  <si>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</si>
  <si>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</si>
  <si>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</si>
  <si>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</si>
  <si>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</si>
  <si>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</si>
  <si>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</si>
  <si>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</si>
  <si>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</si>
  <si>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</si>
  <si>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</si>
  <si>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</si>
  <si>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</si>
  <si>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</si>
  <si>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</si>
  <si>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</si>
  <si>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</si>
  <si>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</si>
  <si>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</si>
  <si>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</si>
  <si>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</si>
  <si>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</si>
  <si>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</si>
  <si>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</si>
  <si>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</si>
  <si>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</si>
  <si>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</si>
  <si>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</si>
  <si>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</si>
  <si>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</si>
  <si>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</si>
  <si>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</si>
  <si>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</si>
  <si>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</si>
  <si>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</si>
  <si>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</si>
  <si>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</si>
  <si>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</si>
  <si>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</si>
  <si>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</si>
  <si>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</si>
  <si>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</si>
  <si>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</si>
  <si>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</si>
  <si>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</si>
  <si>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</si>
  <si>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</si>
  <si>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</si>
  <si>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</si>
  <si>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</si>
  <si>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</si>
  <si>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</si>
  <si>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</si>
  <si>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</si>
  <si>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</si>
  <si>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</si>
  <si>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</si>
  <si>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</si>
  <si>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</si>
  <si>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</si>
  <si>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</si>
  <si>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</si>
  <si>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</si>
  <si>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</si>
  <si>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</si>
  <si>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</si>
  <si>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</si>
  <si>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</si>
  <si>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</si>
  <si>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</si>
  <si>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</si>
  <si>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</si>
  <si>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</si>
  <si>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</si>
  <si>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</si>
  <si>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</si>
  <si>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</si>
  <si>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</si>
  <si>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</si>
  <si>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</si>
  <si>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</si>
  <si>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</si>
  <si>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</si>
  <si>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</si>
  <si>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</si>
  <si>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</si>
  <si>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</si>
  <si>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</si>
  <si>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</si>
  <si>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</si>
  <si>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</si>
  <si>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</si>
  <si>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</si>
  <si>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</si>
  <si>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</si>
  <si>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</si>
  <si>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</si>
  <si>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</si>
  <si>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</si>
  <si>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</si>
  <si>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</si>
  <si>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</si>
  <si>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</si>
  <si>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</si>
  <si>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</si>
  <si>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</si>
  <si>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</si>
  <si>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</si>
  <si>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</si>
  <si>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</si>
  <si>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</si>
  <si>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</si>
  <si>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</si>
  <si>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</si>
  <si>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</si>
  <si>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</si>
  <si>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</si>
  <si>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</si>
  <si>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</si>
  <si>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</si>
  <si>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</si>
  <si>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</si>
  <si>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</si>
  <si>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</si>
  <si>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</si>
  <si>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</si>
  <si>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</si>
  <si>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</si>
  <si>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</si>
  <si>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</si>
  <si>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</si>
  <si>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</si>
  <si>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</si>
  <si>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</si>
  <si>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</si>
  <si>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</si>
  <si>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</si>
  <si>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</si>
  <si>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</si>
  <si>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</si>
  <si>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</si>
  <si>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</si>
  <si>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</si>
  <si>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</si>
  <si>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</si>
  <si>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</si>
  <si>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</si>
  <si>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</si>
  <si>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</si>
  <si>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</si>
  <si>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</si>
  <si>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</si>
  <si>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</si>
  <si>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</si>
  <si>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</si>
  <si>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</si>
  <si>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</si>
  <si>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</si>
  <si>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</si>
  <si>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</si>
  <si>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</si>
  <si>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</si>
  <si>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</si>
  <si>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</si>
  <si>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</si>
  <si>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</si>
  <si>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</si>
  <si>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</si>
  <si>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</si>
  <si>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</si>
  <si>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</si>
  <si>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</si>
  <si>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</si>
  <si>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</si>
  <si>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</si>
  <si>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</si>
  <si>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</si>
  <si>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</si>
  <si>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</si>
  <si>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</si>
  <si>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</si>
  <si>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</si>
  <si>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</si>
  <si>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</si>
  <si>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</si>
  <si>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</si>
  <si>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</si>
  <si>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</si>
  <si>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</si>
  <si>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</si>
  <si>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</si>
  <si>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</si>
  <si>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</si>
  <si>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</si>
  <si>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</si>
  <si>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</si>
  <si>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</si>
  <si>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</si>
  <si>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</si>
  <si>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</si>
  <si>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</si>
  <si>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</si>
  <si>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</si>
  <si>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</si>
  <si>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</si>
  <si>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</si>
  <si>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</si>
  <si>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</si>
  <si>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</si>
  <si>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</si>
  <si>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</si>
  <si>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</si>
  <si>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</si>
  <si>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</si>
  <si>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</si>
  <si>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</si>
  <si>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</si>
  <si>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</si>
  <si>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</si>
  <si>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</si>
  <si>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</si>
  <si>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</si>
  <si>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</si>
  <si>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</si>
  <si>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</si>
  <si>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</si>
  <si>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</si>
  <si>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</si>
  <si>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</si>
  <si>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</si>
  <si>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</si>
  <si>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</si>
  <si>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</si>
  <si>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</si>
  <si>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</si>
  <si>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</si>
  <si>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</si>
  <si>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</si>
  <si>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</si>
  <si>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</si>
  <si>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</si>
  <si>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</si>
  <si>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</si>
  <si>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</si>
  <si>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</si>
  <si>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</si>
  <si>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</si>
  <si>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</si>
  <si>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</si>
  <si>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</si>
  <si>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</si>
  <si>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</si>
  <si>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</si>
  <si>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</si>
  <si>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</si>
  <si>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</si>
  <si>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</si>
  <si>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</si>
  <si>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</si>
  <si>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</si>
  <si>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</si>
  <si>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</si>
  <si>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</si>
  <si>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</si>
  <si>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</si>
  <si>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</si>
  <si>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</si>
  <si>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</si>
  <si>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</si>
  <si>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</si>
  <si>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</si>
  <si>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</si>
  <si>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</si>
  <si>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</si>
  <si>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</si>
  <si>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</si>
  <si>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</si>
  <si>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</si>
  <si>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</si>
  <si>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</si>
  <si>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</si>
  <si>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</si>
  <si>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</si>
  <si>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</si>
  <si>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</si>
  <si>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</si>
  <si>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</si>
  <si>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</si>
  <si>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</si>
  <si>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</si>
  <si>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</si>
  <si>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</si>
  <si>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</si>
  <si>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</si>
  <si>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</si>
  <si>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</si>
  <si>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</si>
  <si>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</si>
  <si>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</si>
  <si>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</si>
  <si>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</si>
  <si>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</si>
  <si>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</si>
  <si>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</si>
  <si>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</si>
  <si>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</si>
  <si>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</si>
  <si>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</si>
  <si>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</si>
  <si>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</si>
  <si>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</si>
  <si>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</si>
  <si>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</si>
  <si>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</si>
  <si>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</si>
  <si>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</si>
  <si>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</si>
  <si>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</si>
  <si>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</si>
  <si>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</si>
  <si>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</si>
  <si>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</si>
  <si>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</si>
  <si>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</si>
  <si>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</si>
  <si>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</si>
  <si>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</si>
  <si>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</si>
  <si>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</si>
  <si>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</si>
  <si>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</si>
  <si>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</si>
  <si>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</si>
  <si>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</si>
  <si>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</si>
  <si>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</si>
  <si>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</si>
  <si>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</si>
  <si>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</si>
  <si>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</si>
  <si>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</si>
  <si>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</si>
  <si>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</si>
  <si>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</si>
  <si>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</si>
  <si>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</si>
  <si>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</si>
  <si>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</si>
  <si>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</si>
  <si>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</si>
  <si>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</si>
  <si>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</si>
  <si>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</si>
  <si>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</si>
  <si>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</si>
  <si>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</si>
  <si>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</si>
  <si>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</si>
  <si>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</si>
  <si>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</si>
  <si>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</si>
  <si>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</si>
  <si>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</si>
  <si>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</si>
  <si>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</si>
  <si>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</si>
  <si>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</si>
  <si>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</si>
  <si>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</si>
  <si>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</si>
  <si>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</si>
  <si>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</si>
  <si>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</si>
  <si>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</si>
  <si>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</si>
  <si>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</si>
  <si>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</si>
  <si>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</si>
  <si>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</si>
  <si>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</si>
  <si>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</si>
  <si>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</si>
  <si>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</si>
  <si>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</si>
  <si>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</si>
  <si>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</si>
  <si>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</si>
  <si>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</si>
  <si>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</si>
  <si>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</si>
  <si>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</si>
  <si>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</si>
  <si>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</si>
  <si>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</si>
  <si>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</si>
  <si>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</si>
  <si>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</si>
  <si>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</si>
  <si>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</si>
  <si>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</si>
  <si>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</si>
  <si>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</si>
  <si>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</si>
  <si>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</si>
  <si>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</si>
  <si>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</si>
  <si>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</si>
  <si>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</si>
  <si>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</si>
  <si>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</si>
  <si>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</si>
  <si>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</si>
  <si>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</si>
  <si>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</si>
  <si>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</si>
  <si>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</si>
  <si>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</si>
  <si>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</si>
  <si>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</si>
  <si>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</si>
  <si>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</si>
  <si>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</si>
  <si>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</si>
  <si>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</si>
  <si>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</si>
  <si>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</si>
  <si>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</si>
  <si>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</si>
  <si>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</si>
  <si>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</si>
  <si>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</si>
  <si>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</si>
  <si>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</si>
  <si>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</si>
  <si>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</si>
  <si>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</si>
  <si>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</si>
  <si>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</si>
  <si>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</si>
  <si>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</si>
  <si>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</si>
  <si>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</si>
  <si>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</si>
  <si>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</si>
  <si>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</si>
  <si>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</si>
  <si>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</si>
  <si>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</si>
  <si>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</si>
  <si>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</si>
  <si>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</si>
  <si>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</si>
  <si>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</si>
  <si>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</si>
  <si>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</si>
  <si>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</si>
  <si>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</si>
  <si>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</si>
  <si>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</si>
  <si>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</si>
  <si>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</si>
  <si>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</si>
  <si>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</si>
  <si>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</si>
  <si>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</si>
  <si>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</si>
  <si>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</si>
  <si>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</si>
  <si>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</si>
  <si>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</si>
  <si>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</si>
  <si>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</si>
  <si>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</si>
  <si>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</si>
  <si>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</si>
  <si>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</si>
  <si>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</si>
  <si>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</si>
  <si>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</si>
  <si>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</si>
  <si>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</si>
  <si>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</si>
  <si>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</si>
  <si>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</si>
  <si>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</si>
  <si>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</si>
  <si>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</si>
  <si>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</si>
  <si>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</si>
  <si>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</si>
  <si>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</si>
  <si>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</si>
  <si>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</si>
  <si>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</si>
  <si>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</si>
  <si>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</si>
  <si>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</si>
  <si>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</si>
  <si>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</si>
  <si>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</si>
  <si>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</si>
  <si>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</si>
  <si>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</si>
  <si>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</si>
  <si>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</si>
  <si>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</si>
  <si>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</si>
  <si>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</si>
  <si>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</si>
  <si>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</si>
  <si>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</si>
  <si>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</si>
  <si>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</si>
  <si>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</si>
  <si>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</si>
  <si>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</si>
  <si>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</si>
  <si>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</si>
  <si>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</si>
  <si>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</si>
  <si>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</si>
  <si>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</si>
  <si>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</si>
  <si>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</si>
  <si>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</si>
  <si>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</si>
  <si>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</si>
  <si>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</si>
  <si>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</si>
  <si>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</si>
  <si>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</si>
  <si>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</si>
  <si>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</si>
  <si>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</si>
  <si>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</si>
  <si>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</si>
  <si>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</si>
  <si>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</si>
  <si>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</si>
  <si>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</si>
  <si>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</si>
  <si>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</si>
  <si>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</si>
  <si>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</si>
  <si>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</si>
  <si>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</si>
  <si>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</si>
  <si>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</si>
  <si>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</si>
  <si>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</si>
  <si>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</si>
  <si>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</si>
  <si>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</si>
  <si>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</si>
  <si>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</si>
  <si>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</si>
  <si>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</si>
  <si>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</si>
  <si>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</si>
  <si>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</si>
  <si>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</si>
  <si>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</si>
  <si>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</si>
  <si>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</si>
  <si>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</si>
  <si>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</si>
  <si>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</si>
  <si>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</si>
  <si>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</si>
  <si>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</si>
  <si>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</si>
  <si>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</si>
  <si>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</si>
  <si>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</si>
  <si>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</si>
  <si>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</si>
  <si>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</si>
  <si>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</si>
  <si>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</si>
  <si>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</si>
  <si>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</si>
  <si>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</si>
  <si>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</si>
  <si>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</si>
  <si>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</si>
  <si>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</si>
  <si>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</si>
  <si>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</si>
  <si>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</si>
  <si>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</si>
  <si>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</si>
  <si>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</si>
  <si>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</si>
  <si>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</si>
  <si>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</si>
  <si>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</si>
  <si>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</si>
  <si>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</si>
  <si>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</si>
  <si>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</si>
  <si>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</si>
  <si>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</si>
  <si>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</si>
  <si>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</si>
  <si>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</si>
  <si>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</si>
  <si>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</si>
  <si>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</si>
  <si>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</si>
  <si>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</si>
  <si>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</si>
  <si>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</si>
  <si>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</si>
  <si>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</si>
  <si>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</si>
  <si>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</si>
  <si>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</si>
  <si>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</si>
  <si>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</si>
  <si>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</si>
  <si>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</si>
  <si>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</si>
  <si>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</si>
  <si>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</si>
  <si>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</si>
  <si>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</si>
  <si>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</si>
  <si>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</si>
  <si>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</si>
  <si>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</si>
  <si>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</si>
  <si>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</si>
  <si>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</si>
  <si>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</si>
  <si>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</si>
  <si>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</si>
  <si>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</si>
  <si>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</si>
  <si>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</si>
  <si>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</si>
  <si>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</si>
  <si>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</si>
  <si>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</si>
  <si>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</si>
  <si>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</si>
  <si>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</si>
  <si>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</si>
  <si>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</si>
  <si>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</si>
  <si>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</si>
  <si>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</si>
  <si>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</si>
  <si>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</si>
  <si>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</si>
  <si>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</si>
  <si>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</si>
  <si>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</si>
  <si>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</si>
  <si>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</si>
  <si>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</si>
  <si>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</si>
  <si>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</si>
  <si>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</si>
  <si>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</si>
  <si>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</si>
  <si>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</si>
  <si>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</si>
  <si>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</si>
  <si>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</si>
  <si>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</si>
  <si>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</si>
  <si>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</si>
  <si>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</si>
  <si>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</si>
  <si>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</si>
  <si>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</si>
  <si>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</si>
  <si>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</si>
  <si>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</si>
  <si>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</si>
  <si>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</si>
  <si>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</si>
  <si>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</si>
  <si>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</si>
  <si>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</si>
  <si>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</si>
  <si>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</si>
  <si>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</si>
  <si>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</si>
  <si>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</si>
  <si>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</si>
  <si>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</si>
  <si>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</si>
  <si>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</si>
  <si>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</si>
  <si>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</si>
  <si>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</si>
  <si>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</si>
  <si>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</si>
  <si>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</si>
  <si>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</si>
  <si>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</si>
  <si>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</si>
  <si>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</si>
  <si>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</si>
  <si>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</si>
  <si>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</si>
  <si>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</si>
  <si>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</si>
  <si>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</si>
  <si>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</si>
  <si>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</si>
  <si>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</si>
  <si>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</si>
  <si>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</si>
  <si>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</si>
  <si>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</si>
  <si>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</si>
  <si>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</si>
  <si>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</si>
  <si>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</si>
  <si>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</si>
  <si>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</si>
  <si>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</si>
  <si>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</si>
  <si>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</si>
  <si>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</si>
  <si>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</si>
  <si>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</si>
  <si>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</si>
  <si>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</si>
  <si>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</si>
  <si>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</si>
  <si>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</si>
  <si>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</si>
  <si>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</si>
  <si>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</si>
  <si>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</si>
  <si>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</si>
  <si>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</si>
  <si>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</si>
  <si>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</si>
  <si>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</si>
  <si>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</si>
  <si>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</si>
  <si>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</si>
  <si>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</si>
  <si>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</si>
  <si>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</si>
  <si>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</si>
  <si>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</si>
  <si>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</si>
  <si>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</si>
  <si>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</si>
  <si>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</si>
  <si>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</si>
  <si>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</si>
  <si>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</si>
  <si>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</si>
  <si>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</si>
  <si>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</si>
  <si>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</si>
  <si>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</si>
  <si>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</si>
  <si>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</si>
  <si>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</si>
  <si>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</si>
  <si>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</si>
  <si>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</si>
  <si>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</si>
  <si>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</si>
  <si>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</si>
  <si>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</si>
  <si>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</si>
  <si>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</si>
  <si>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</si>
  <si>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</si>
  <si>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</si>
  <si>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</si>
  <si>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</si>
  <si>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</si>
  <si>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</si>
  <si>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</si>
  <si>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</si>
  <si>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</si>
  <si>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</si>
  <si>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</si>
  <si>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</si>
  <si>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</si>
  <si>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</si>
  <si>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</si>
  <si>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</si>
  <si>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</si>
  <si>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</si>
  <si>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</si>
  <si>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</si>
  <si>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</si>
  <si>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</si>
  <si>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</si>
  <si>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</si>
  <si>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</si>
  <si>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</si>
  <si>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</si>
  <si>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</si>
  <si>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</si>
  <si>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</si>
  <si>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</si>
  <si>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</si>
  <si>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</si>
  <si>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</si>
  <si>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</si>
  <si>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</si>
  <si>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</si>
  <si>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</si>
  <si>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</si>
  <si>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</si>
  <si>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</si>
  <si>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</si>
  <si>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</si>
  <si>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</si>
  <si>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</si>
  <si>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</si>
  <si>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</si>
  <si>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</si>
  <si>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</si>
  <si>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</si>
  <si>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</si>
  <si>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</si>
  <si>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</si>
  <si>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</si>
  <si>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</si>
  <si>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</si>
  <si>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</si>
  <si>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</si>
  <si>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</si>
  <si>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</si>
  <si>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</si>
  <si>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</si>
  <si>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</si>
  <si>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</si>
  <si>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</si>
  <si>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</si>
  <si>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</si>
  <si>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</si>
  <si>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</si>
  <si>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</si>
  <si>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</si>
  <si>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</si>
  <si>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</si>
  <si>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</si>
  <si>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</si>
  <si>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</si>
  <si>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</si>
  <si>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</si>
  <si>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</si>
  <si>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</si>
  <si>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</si>
  <si>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</si>
  <si>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</si>
  <si>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</si>
  <si>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</si>
  <si>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</si>
  <si>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</si>
  <si>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</si>
  <si>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</si>
  <si>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</si>
  <si>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</si>
  <si>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</si>
  <si>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</si>
  <si>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</si>
  <si>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</si>
  <si>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</si>
  <si>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</si>
  <si>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</si>
  <si>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</si>
  <si>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</si>
  <si>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</si>
  <si>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</si>
  <si>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</si>
  <si>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</si>
  <si>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</si>
  <si>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</si>
  <si>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</si>
  <si>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</si>
  <si>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</si>
  <si>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</si>
  <si>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</si>
  <si>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</si>
  <si>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</si>
  <si>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</si>
  <si>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</si>
  <si>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</si>
  <si>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</si>
  <si>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</si>
  <si>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</si>
  <si>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</si>
  <si>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</si>
  <si>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</si>
  <si>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</si>
  <si>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</si>
  <si>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</si>
  <si>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</si>
  <si>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</si>
  <si>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</si>
  <si>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</si>
  <si>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</si>
  <si>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</si>
  <si>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</si>
  <si>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</si>
  <si>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</si>
  <si>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</si>
  <si>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</si>
  <si>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</si>
  <si>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</si>
  <si>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</si>
  <si>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</si>
  <si>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</si>
  <si>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</si>
  <si>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</si>
  <si>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</si>
  <si>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</si>
  <si>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</si>
  <si>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</si>
  <si>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</si>
  <si>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</si>
  <si>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</si>
  <si>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</si>
  <si>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</si>
  <si>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</si>
  <si>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</si>
  <si>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</si>
  <si>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</si>
  <si>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</si>
  <si>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</si>
  <si>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</si>
  <si>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</si>
  <si>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</si>
  <si>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</si>
  <si>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</si>
  <si>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</si>
  <si>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</si>
  <si>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</si>
  <si>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</si>
  <si>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</si>
  <si>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</si>
  <si>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</si>
  <si>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</si>
  <si>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</si>
  <si>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</si>
  <si>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</si>
  <si>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</si>
  <si>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</si>
  <si>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</si>
  <si>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</si>
  <si>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</si>
  <si>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</si>
  <si>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</si>
  <si>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</si>
  <si>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</si>
  <si>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</si>
  <si>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</si>
  <si>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</si>
  <si>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</si>
  <si>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</si>
  <si>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</si>
  <si>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</si>
  <si>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</si>
  <si>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</si>
  <si>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</si>
  <si>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</si>
  <si>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</si>
  <si>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</si>
  <si>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</si>
  <si>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</si>
  <si>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</si>
  <si>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</si>
  <si>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</si>
  <si>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</si>
  <si>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</si>
  <si>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</si>
  <si>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</si>
  <si>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</si>
  <si>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</si>
  <si>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</si>
  <si>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</si>
  <si>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</si>
  <si>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</si>
  <si>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</si>
  <si>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</si>
  <si>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</si>
  <si>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</si>
  <si>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</si>
  <si>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</si>
  <si>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</si>
  <si>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</si>
  <si>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</si>
  <si>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</si>
  <si>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</si>
  <si>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</si>
  <si>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</si>
  <si>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</si>
  <si>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</si>
  <si>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</si>
  <si>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</si>
  <si>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</si>
  <si>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</si>
  <si>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</si>
  <si>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</si>
  <si>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</si>
  <si>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</si>
  <si>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</si>
  <si>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</si>
  <si>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</si>
  <si>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</si>
  <si>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</si>
  <si>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</si>
  <si>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</si>
  <si>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</si>
  <si>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</si>
  <si>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</si>
  <si>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</si>
  <si>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</si>
  <si>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</si>
  <si>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</si>
  <si>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</si>
  <si>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</si>
  <si>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</si>
  <si>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</si>
  <si>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</si>
  <si>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</si>
  <si>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</si>
  <si>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</si>
  <si>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</si>
  <si>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</si>
  <si>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</si>
  <si>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</si>
  <si>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</si>
  <si>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</si>
  <si>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</si>
  <si>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</si>
  <si>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</si>
  <si>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</si>
  <si>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</si>
  <si>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</si>
  <si>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</si>
  <si>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</si>
  <si>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</si>
  <si>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</si>
  <si>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</si>
  <si>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</si>
  <si>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</si>
  <si>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</si>
  <si>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</si>
  <si>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</si>
  <si>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</si>
  <si>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</si>
  <si>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</si>
  <si>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</si>
  <si>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</si>
  <si>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</si>
  <si>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</si>
  <si>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</si>
  <si>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</si>
  <si>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</si>
  <si>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</si>
  <si>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</si>
  <si>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</si>
  <si>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</si>
  <si>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</si>
  <si>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</si>
  <si>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</si>
  <si>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</si>
  <si>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</si>
  <si>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</si>
  <si>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</si>
  <si>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</si>
  <si>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</si>
  <si>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</si>
  <si>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</si>
  <si>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</si>
  <si>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</si>
  <si>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</si>
  <si>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</si>
  <si>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</si>
  <si>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</si>
  <si>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</si>
  <si>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</si>
  <si>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</si>
  <si>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</si>
  <si>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</si>
  <si>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</si>
  <si>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</si>
  <si>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</si>
  <si>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</si>
  <si>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</si>
  <si>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</si>
  <si>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</si>
  <si>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</si>
  <si>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</si>
  <si>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</si>
  <si>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</si>
  <si>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</si>
  <si>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</si>
  <si>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</si>
  <si>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</si>
  <si>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</si>
  <si>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</si>
  <si>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</si>
  <si>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</si>
  <si>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</si>
  <si>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</si>
  <si>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</si>
  <si>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</si>
  <si>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</si>
  <si>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</si>
  <si>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</si>
  <si>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</si>
  <si>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</si>
  <si>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</si>
  <si>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</si>
  <si>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</si>
  <si>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</si>
  <si>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</si>
  <si>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</si>
  <si>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</si>
  <si>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</si>
  <si>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</si>
  <si>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</si>
  <si>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</si>
  <si>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</si>
  <si>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</si>
  <si>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</si>
  <si>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</si>
  <si>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</si>
  <si>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</si>
  <si>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</si>
  <si>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</si>
  <si>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</si>
  <si>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</si>
  <si>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</si>
  <si>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</si>
  <si>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</si>
  <si>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</si>
  <si>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</si>
  <si>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</si>
  <si>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</si>
  <si>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</si>
  <si>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</si>
  <si>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</si>
  <si>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</si>
  <si>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</si>
  <si>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</si>
  <si>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</si>
  <si>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</si>
  <si>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</si>
  <si>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</si>
  <si>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</si>
  <si>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</si>
  <si>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</si>
  <si>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</si>
  <si>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</si>
  <si>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</si>
  <si>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</si>
  <si>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</si>
  <si>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</si>
  <si>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</si>
  <si>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</si>
  <si>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</si>
  <si>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</si>
  <si>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</si>
  <si>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</si>
  <si>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</si>
  <si>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</si>
  <si>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</si>
  <si>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</si>
  <si>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</si>
  <si>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</si>
  <si>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</si>
  <si>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</si>
  <si>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</si>
  <si>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</si>
  <si>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</si>
  <si>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</si>
  <si>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</si>
  <si>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</si>
  <si>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</si>
  <si>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</si>
  <si>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</si>
  <si>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</si>
  <si>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</si>
  <si>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</si>
  <si>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</si>
  <si>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</si>
  <si>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</si>
  <si>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</si>
  <si>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</si>
  <si>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</si>
  <si>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</si>
  <si>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</si>
  <si>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</si>
  <si>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</si>
  <si>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</si>
  <si>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</si>
  <si>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</si>
  <si>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</si>
  <si>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</si>
  <si>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</si>
  <si>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</si>
  <si>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</si>
  <si>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</si>
  <si>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</si>
  <si>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</si>
  <si>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</si>
  <si>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</si>
  <si>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</si>
  <si>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</si>
  <si>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</si>
  <si>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</si>
  <si>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</si>
  <si>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</si>
  <si>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</si>
  <si>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</si>
  <si>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</si>
  <si>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</si>
  <si>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</si>
  <si>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</si>
  <si>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</si>
  <si>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</si>
  <si>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</si>
  <si>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</si>
  <si>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</si>
  <si>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</si>
  <si>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</si>
  <si>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</si>
  <si>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</si>
  <si>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</si>
  <si>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</si>
  <si>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</si>
  <si>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</si>
  <si>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</si>
  <si>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</si>
  <si>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</si>
  <si>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</si>
  <si>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</si>
  <si>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</si>
  <si>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</si>
  <si>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</si>
  <si>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</si>
  <si>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</si>
  <si>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</si>
  <si>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</si>
  <si>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</si>
  <si>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</si>
  <si>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</si>
  <si>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</si>
  <si>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</si>
  <si>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</si>
  <si>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</si>
  <si>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</si>
  <si>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</si>
  <si>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</si>
  <si>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</si>
  <si>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</si>
  <si>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</si>
  <si>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</si>
  <si>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</si>
  <si>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</si>
  <si>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</si>
  <si>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</si>
  <si>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</si>
  <si>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</si>
  <si>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</si>
  <si>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</si>
  <si>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</si>
  <si>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</si>
  <si>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</si>
  <si>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</si>
  <si>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</si>
  <si>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</si>
  <si>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</si>
  <si>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</si>
  <si>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</si>
  <si>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</si>
  <si>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</si>
  <si>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</si>
  <si>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</si>
  <si>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</si>
  <si>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</si>
  <si>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</si>
  <si>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</si>
  <si>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</si>
  <si>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</si>
  <si>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</si>
  <si>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</si>
  <si>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</si>
  <si>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</si>
  <si>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</si>
  <si>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</si>
  <si>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</si>
  <si>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</si>
  <si>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</si>
  <si>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</si>
  <si>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</si>
  <si>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</si>
  <si>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</si>
  <si>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</si>
  <si>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</si>
  <si>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</si>
  <si>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</si>
  <si>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</si>
  <si>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</si>
  <si>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</si>
  <si>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</si>
  <si>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</si>
  <si>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</si>
  <si>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</si>
  <si>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</si>
  <si>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</si>
  <si>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</si>
  <si>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</si>
  <si>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</si>
  <si>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</si>
  <si>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</si>
  <si>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</si>
  <si>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</si>
  <si>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</si>
  <si>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</si>
  <si>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</si>
  <si>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</si>
  <si>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</si>
  <si>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</si>
  <si>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</si>
  <si>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</si>
  <si>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</si>
  <si>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</si>
  <si>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</si>
  <si>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</si>
  <si>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</si>
  <si>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</si>
  <si>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</si>
  <si>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</si>
  <si>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</si>
  <si>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</si>
  <si>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</si>
  <si>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</si>
  <si>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</si>
  <si>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</si>
  <si>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</si>
  <si>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</si>
  <si>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</si>
  <si>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</si>
  <si>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</si>
  <si>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</si>
  <si>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</si>
  <si>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</si>
  <si>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</si>
  <si>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</si>
  <si>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</si>
  <si>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</si>
  <si>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</si>
  <si>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</si>
  <si>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</si>
  <si>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</si>
  <si>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</si>
  <si>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</si>
  <si>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</si>
  <si>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</si>
  <si>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</si>
  <si>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</si>
  <si>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</si>
  <si>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</si>
  <si>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</si>
  <si>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</si>
  <si>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</si>
  <si>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</si>
  <si>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</si>
  <si>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</si>
  <si>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</si>
  <si>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</si>
  <si>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</si>
  <si>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</si>
  <si>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</si>
  <si>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</si>
  <si>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</si>
  <si>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</si>
  <si>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</si>
  <si>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</si>
  <si>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</si>
  <si>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</si>
  <si>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</si>
  <si>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</si>
  <si>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</si>
  <si>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</si>
  <si>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</si>
  <si>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</si>
  <si>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</si>
  <si>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</si>
  <si>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</si>
  <si>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</si>
  <si>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</si>
  <si>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</si>
  <si>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</si>
  <si>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</si>
  <si>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</si>
  <si>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</si>
  <si>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</si>
  <si>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</si>
  <si>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</si>
  <si>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</si>
  <si>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</si>
  <si>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</si>
  <si>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</si>
  <si>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</si>
  <si>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</si>
  <si>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</si>
  <si>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</si>
  <si>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</si>
  <si>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</si>
  <si>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</si>
  <si>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</si>
  <si>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</si>
  <si>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</si>
  <si>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</si>
  <si>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</si>
  <si>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</si>
  <si>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</si>
  <si>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</si>
  <si>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</si>
  <si>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</si>
  <si>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</si>
  <si>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</si>
  <si>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</si>
  <si>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</si>
  <si>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</si>
  <si>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</si>
  <si>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</si>
  <si>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</si>
  <si>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</si>
  <si>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</si>
  <si>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</si>
  <si>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</si>
  <si>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</si>
  <si>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</si>
  <si>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</si>
  <si>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</si>
  <si>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</si>
  <si>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</si>
  <si>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</si>
  <si>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</si>
  <si>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</si>
  <si>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</si>
  <si>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</si>
  <si>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</si>
  <si>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</si>
  <si>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</si>
  <si>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</si>
  <si>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</si>
  <si>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</si>
  <si>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</si>
  <si>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</si>
  <si>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</si>
  <si>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</si>
  <si>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</si>
  <si>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</si>
  <si>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</si>
  <si>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</si>
  <si>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</si>
  <si>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</si>
  <si>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</si>
  <si>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</si>
  <si>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</si>
  <si>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</si>
  <si>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</si>
  <si>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</si>
  <si>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</si>
  <si>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</si>
  <si>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</si>
  <si>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</si>
  <si>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</si>
  <si>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</si>
  <si>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</si>
  <si>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</si>
  <si>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</si>
  <si>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</si>
  <si>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</si>
  <si>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</si>
  <si>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</si>
  <si>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</si>
  <si>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</si>
  <si>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</si>
  <si>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</si>
  <si>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</si>
  <si>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</si>
  <si>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</si>
  <si>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</si>
  <si>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</si>
  <si>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</si>
  <si>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</si>
  <si>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</si>
  <si>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</si>
  <si>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</si>
  <si>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</si>
  <si>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</si>
  <si>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</si>
  <si>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</si>
  <si>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</si>
  <si>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</si>
  <si>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</si>
  <si>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</si>
  <si>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</si>
  <si>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</si>
  <si>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</si>
  <si>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</si>
  <si>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</si>
  <si>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</si>
  <si>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</si>
  <si>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</si>
  <si>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</si>
  <si>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</si>
  <si>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</si>
  <si>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</si>
  <si>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</si>
  <si>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</si>
  <si>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</si>
  <si>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</si>
  <si>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</si>
  <si>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</si>
  <si>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</si>
  <si>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</si>
  <si>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</si>
  <si>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</si>
  <si>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</si>
  <si>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</si>
  <si>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</si>
  <si>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</si>
  <si>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</si>
  <si>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</si>
  <si>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</si>
  <si>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</si>
  <si>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</si>
  <si>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</si>
  <si>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</si>
  <si>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</si>
  <si>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</si>
  <si>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</si>
  <si>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</si>
  <si>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</si>
  <si>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</si>
  <si>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</si>
  <si>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</si>
  <si>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</si>
  <si>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</si>
  <si>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</si>
  <si>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</si>
  <si>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</si>
  <si>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</si>
  <si>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</si>
  <si>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</si>
  <si>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</si>
  <si>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</si>
  <si>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</si>
  <si>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</si>
  <si>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</si>
  <si>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</si>
  <si>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</si>
  <si>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</si>
  <si>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</si>
  <si>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</si>
  <si>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</si>
  <si>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</si>
  <si>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</si>
  <si>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</si>
  <si>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</si>
  <si>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</si>
  <si>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</si>
  <si>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</si>
  <si>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</si>
  <si>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</si>
  <si>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</si>
  <si>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</si>
  <si>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</si>
  <si>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</si>
  <si>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</si>
  <si>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</si>
  <si>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</si>
  <si>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</si>
  <si>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</si>
  <si>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</si>
  <si>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</si>
  <si>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</si>
  <si>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</si>
  <si>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</si>
  <si>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</si>
  <si>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</si>
  <si>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</si>
  <si>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</si>
  <si>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</si>
  <si>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</si>
  <si>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</si>
  <si>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</si>
  <si>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</si>
  <si>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</si>
  <si>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</si>
  <si>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</si>
  <si>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</si>
  <si>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</si>
  <si>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</si>
  <si>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</si>
  <si>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</si>
  <si>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</si>
  <si>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</si>
  <si>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</si>
  <si>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</si>
  <si>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</si>
  <si>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</si>
  <si>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</si>
  <si>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</si>
  <si>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</si>
  <si>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</si>
  <si>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</si>
  <si>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</si>
  <si>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</si>
  <si>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</si>
  <si>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</si>
  <si>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</si>
  <si>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</si>
  <si>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</si>
  <si>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</si>
  <si>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</si>
  <si>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</si>
  <si>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</si>
  <si>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</si>
  <si>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</si>
  <si>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</si>
  <si>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</si>
  <si>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</si>
  <si>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</si>
  <si>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</si>
  <si>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</si>
  <si>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</si>
  <si>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</si>
  <si>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</si>
  <si>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</si>
  <si>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</si>
  <si>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</si>
  <si>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</si>
  <si>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</si>
  <si>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</si>
  <si>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</si>
  <si>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</si>
  <si>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</si>
  <si>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</si>
  <si>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</si>
  <si>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</si>
  <si>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</si>
  <si>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</si>
  <si>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</si>
  <si>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</si>
  <si>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</si>
  <si>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</si>
  <si>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</si>
  <si>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</si>
  <si>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</si>
  <si>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</si>
  <si>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</si>
  <si>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</si>
  <si>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</si>
  <si>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</si>
  <si>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</si>
  <si>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</si>
  <si>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</si>
  <si>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</si>
  <si>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</si>
  <si>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</si>
  <si>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</si>
  <si>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</si>
  <si>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</si>
  <si>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</si>
  <si>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</si>
  <si>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</si>
  <si>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</si>
  <si>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</si>
  <si>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</si>
  <si>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</si>
  <si>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</si>
  <si>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</si>
  <si>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</si>
  <si>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</si>
  <si>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</si>
  <si>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</si>
  <si>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</si>
  <si>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</si>
  <si>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</si>
  <si>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</si>
  <si>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</si>
  <si>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</si>
  <si>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</si>
  <si>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</si>
  <si>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</si>
  <si>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</si>
  <si>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</si>
  <si>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</si>
  <si>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</si>
  <si>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</si>
  <si>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</si>
  <si>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</si>
  <si>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</si>
  <si>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</si>
  <si>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</si>
  <si>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</si>
  <si>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</si>
  <si>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</si>
  <si>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</si>
  <si>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</si>
  <si>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</si>
  <si>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</si>
  <si>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</si>
  <si>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</si>
  <si>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</si>
  <si>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</si>
  <si>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</si>
  <si>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</si>
  <si>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</si>
  <si>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</si>
  <si>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</si>
  <si>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</si>
  <si>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</si>
  <si>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</si>
  <si>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</si>
  <si>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</si>
  <si>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</si>
  <si>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</si>
  <si>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</si>
  <si>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</si>
  <si>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</si>
  <si>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</si>
  <si>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</si>
  <si>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</si>
  <si>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</si>
  <si>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</si>
  <si>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</si>
  <si>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</si>
  <si>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</si>
  <si>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</si>
  <si>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</si>
  <si>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</si>
  <si>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</si>
  <si>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</si>
  <si>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</si>
  <si>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</si>
  <si>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</si>
  <si>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</si>
  <si>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</si>
  <si>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</si>
  <si>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</si>
  <si>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</si>
  <si>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</si>
  <si>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</si>
  <si>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</si>
  <si>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</si>
  <si>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</si>
  <si>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</si>
  <si>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</si>
  <si>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</si>
  <si>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</si>
  <si>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</si>
  <si>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</si>
  <si>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</si>
  <si>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</si>
  <si>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</si>
  <si>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</si>
  <si>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</si>
  <si>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</si>
  <si>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</si>
  <si>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</si>
  <si>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</si>
  <si>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</si>
  <si>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</si>
  <si>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</si>
  <si>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</si>
  <si>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</si>
  <si>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</si>
  <si>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</si>
  <si>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</si>
  <si>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</si>
  <si>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</si>
  <si>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</si>
  <si>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</si>
  <si>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</si>
  <si>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</si>
  <si>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</si>
  <si>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</si>
  <si>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</si>
  <si>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</si>
  <si>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</si>
  <si>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</si>
  <si>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</si>
  <si>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</si>
  <si>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</si>
  <si>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</si>
  <si>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</si>
  <si>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</si>
  <si>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</si>
  <si>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</si>
  <si>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</si>
  <si>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</si>
  <si>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</si>
  <si>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</si>
  <si>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</si>
  <si>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</si>
  <si>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</si>
  <si>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</si>
  <si>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</si>
  <si>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</si>
  <si>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</si>
  <si>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</si>
  <si>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</si>
  <si>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</si>
  <si>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</si>
  <si>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</si>
  <si>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</si>
  <si>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</si>
  <si>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</si>
  <si>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</si>
  <si>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</si>
  <si>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</si>
  <si>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</si>
  <si>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</si>
  <si>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</si>
  <si>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</si>
  <si>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</si>
  <si>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</si>
  <si>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</si>
  <si>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</si>
  <si>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</si>
  <si>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</si>
  <si>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</si>
  <si>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</si>
  <si>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</si>
  <si>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</si>
  <si>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</si>
  <si>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</si>
  <si>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</si>
  <si>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</si>
  <si>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</si>
  <si>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</si>
  <si>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</si>
  <si>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</si>
  <si>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</si>
  <si>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</si>
  <si>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</si>
  <si>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</si>
  <si>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</si>
  <si>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</si>
  <si>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</si>
  <si>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</si>
  <si>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</si>
  <si>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</si>
  <si>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</si>
  <si>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</si>
  <si>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</si>
  <si>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</si>
  <si>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</si>
  <si>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</si>
  <si>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</si>
  <si>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</si>
  <si>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</si>
  <si>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</si>
  <si>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</si>
  <si>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</si>
  <si>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</si>
  <si>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</si>
  <si>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</si>
  <si>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</si>
  <si>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</si>
  <si>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</si>
  <si>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</si>
  <si>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</si>
  <si>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</si>
  <si>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</si>
  <si>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</si>
  <si>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</si>
  <si>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</si>
  <si>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</si>
  <si>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</si>
  <si>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</si>
  <si>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</si>
  <si>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</si>
  <si>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</si>
  <si>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</si>
  <si>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</si>
  <si>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</si>
  <si>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</si>
  <si>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</si>
  <si>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</si>
  <si>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</si>
  <si>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</si>
  <si>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</si>
  <si>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</si>
  <si>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</si>
  <si>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</si>
  <si>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</si>
  <si>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</si>
  <si>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</si>
  <si>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</si>
  <si>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</si>
  <si>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</si>
  <si>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</si>
  <si>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</si>
  <si>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</si>
  <si>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</si>
  <si>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</si>
  <si>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</si>
  <si>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</si>
  <si>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</si>
  <si>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</si>
  <si>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</si>
  <si>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</si>
  <si>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</si>
  <si>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</si>
  <si>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</si>
  <si>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</si>
  <si>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</si>
  <si>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</si>
  <si>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</si>
  <si>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</si>
  <si>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</si>
  <si>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</si>
  <si>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</si>
  <si>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</si>
  <si>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</si>
  <si>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</si>
  <si>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</si>
  <si>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</si>
  <si>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</si>
  <si>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</si>
  <si>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</si>
  <si>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</si>
  <si>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</si>
  <si>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</si>
  <si>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</si>
  <si>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</si>
  <si>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</si>
  <si>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</si>
  <si>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</si>
  <si>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</si>
  <si>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</si>
  <si>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</si>
  <si>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</si>
  <si>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</si>
  <si>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</si>
  <si>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</si>
  <si>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</si>
  <si>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</si>
  <si>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</si>
  <si>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</si>
  <si>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</si>
  <si>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</si>
  <si>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</si>
  <si>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</si>
  <si>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</si>
  <si>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</si>
  <si>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</si>
  <si>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</si>
  <si>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</si>
  <si>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</si>
  <si>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</si>
  <si>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</si>
  <si>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</si>
  <si>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</si>
  <si>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</si>
  <si>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</si>
  <si>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</si>
  <si>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</si>
  <si>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</si>
  <si>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</si>
  <si>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</si>
  <si>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</si>
  <si>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</si>
  <si>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</si>
  <si>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</si>
  <si>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</si>
  <si>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</si>
  <si>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</si>
  <si>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</si>
  <si>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</si>
  <si>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</si>
  <si>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</si>
  <si>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</si>
  <si>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</si>
  <si>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</si>
  <si>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</si>
  <si>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</si>
  <si>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</si>
  <si>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</si>
  <si>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</si>
  <si>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</si>
  <si>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</si>
  <si>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</si>
  <si>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</si>
  <si>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</si>
  <si>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</si>
  <si>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</si>
  <si>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</si>
  <si>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</si>
  <si>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</si>
  <si>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</si>
  <si>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</si>
  <si>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</si>
  <si>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</si>
  <si>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</si>
  <si>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</si>
  <si>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</si>
  <si>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</si>
  <si>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</si>
  <si>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</si>
  <si>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</si>
  <si>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</si>
  <si>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</si>
  <si>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</si>
  <si>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</si>
  <si>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</si>
  <si>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</si>
  <si>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</si>
  <si>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</si>
  <si>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</si>
  <si>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</si>
  <si>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</si>
  <si>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</si>
  <si>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</si>
  <si>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</si>
  <si>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</si>
  <si>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</si>
  <si>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</si>
  <si>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</si>
  <si>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</si>
  <si>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</si>
  <si>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</si>
  <si>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</si>
  <si>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</si>
  <si>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</si>
  <si>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</si>
  <si>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</si>
  <si>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</si>
  <si>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</si>
  <si>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</si>
  <si>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</si>
  <si>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</si>
  <si>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</si>
  <si>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</si>
  <si>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</si>
  <si>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</si>
  <si>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</si>
  <si>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</si>
  <si>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</si>
  <si>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</si>
  <si>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</si>
  <si>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</si>
  <si>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</si>
  <si>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</si>
  <si>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</si>
  <si>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</si>
  <si>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</si>
  <si>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</si>
  <si>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</si>
  <si>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</si>
  <si>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</si>
  <si>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</si>
  <si>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</si>
  <si>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</si>
  <si>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</si>
  <si>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</si>
  <si>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</si>
  <si>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</si>
  <si>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</si>
  <si>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</si>
  <si>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</si>
  <si>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</si>
  <si>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</si>
  <si>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</si>
  <si>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</si>
  <si>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</si>
  <si>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</si>
  <si>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</si>
  <si>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</si>
  <si>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</si>
  <si>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</si>
  <si>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</si>
  <si>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</si>
  <si>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</si>
  <si>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</si>
  <si>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</si>
  <si>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</si>
  <si>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</si>
  <si>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</si>
  <si>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</si>
  <si>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</si>
  <si>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</si>
  <si>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</si>
  <si>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</si>
  <si>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</si>
  <si>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</si>
  <si>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</si>
  <si>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</si>
  <si>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</si>
  <si>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</si>
  <si>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</si>
  <si>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</si>
  <si>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</si>
  <si>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</si>
  <si>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</si>
  <si>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</si>
  <si>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</si>
  <si>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</si>
  <si>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</si>
  <si>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</si>
  <si>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</si>
  <si>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</si>
  <si>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</si>
  <si>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</si>
  <si>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</si>
  <si>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</si>
  <si>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</si>
  <si>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</si>
  <si>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</si>
  <si>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</si>
  <si>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</si>
  <si>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</si>
  <si>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</si>
  <si>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</si>
  <si>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</si>
  <si>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</si>
  <si>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</si>
  <si>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</si>
  <si>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</si>
  <si>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</si>
  <si>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</si>
  <si>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</si>
  <si>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</si>
  <si>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</si>
  <si>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</si>
  <si>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</si>
  <si>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</si>
  <si>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</si>
  <si>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</si>
  <si>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</si>
  <si>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</si>
  <si>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</si>
  <si>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</si>
  <si>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</si>
  <si>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</si>
  <si>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</si>
  <si>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</si>
  <si>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</si>
  <si>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</si>
  <si>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</si>
  <si>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</si>
  <si>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</si>
  <si>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</si>
  <si>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</si>
  <si>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</si>
  <si>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</si>
  <si>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</si>
  <si>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</si>
  <si>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</si>
  <si>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</si>
  <si>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</si>
  <si>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</si>
  <si>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</si>
  <si>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</si>
  <si>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</si>
  <si>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</si>
  <si>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</si>
  <si>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</si>
  <si>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</si>
  <si>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</si>
  <si>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</si>
  <si>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</si>
  <si>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</si>
  <si>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</si>
  <si>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</si>
  <si>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</si>
  <si>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</si>
  <si>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</si>
  <si>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</si>
  <si>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</si>
  <si>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</si>
  <si>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</si>
  <si>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</si>
  <si>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</si>
  <si>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</si>
  <si>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</si>
  <si>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</si>
  <si>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</si>
  <si>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</si>
  <si>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</si>
  <si>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</si>
  <si>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</si>
  <si>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</si>
  <si>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</si>
  <si>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</si>
  <si>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</si>
  <si>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</si>
  <si>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</si>
  <si>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</si>
  <si>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</si>
  <si>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</si>
  <si>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</si>
  <si>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</si>
  <si>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</si>
  <si>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</si>
  <si>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</si>
  <si>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</si>
  <si>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</si>
  <si>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</si>
  <si>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</si>
  <si>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</si>
  <si>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</si>
  <si>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</si>
  <si>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</si>
  <si>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</si>
  <si>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</si>
  <si>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</si>
  <si>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</si>
  <si>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</si>
  <si>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</si>
  <si>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</si>
  <si>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</si>
  <si>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</si>
  <si>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</si>
  <si>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</si>
  <si>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</si>
  <si>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</si>
  <si>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</si>
  <si>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</si>
  <si>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</si>
  <si>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</si>
  <si>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</si>
  <si>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</si>
  <si>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</si>
  <si>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</si>
  <si>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</si>
  <si>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</si>
  <si>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</si>
  <si>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</si>
  <si>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</si>
  <si>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</si>
  <si>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</si>
  <si>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</si>
  <si>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</si>
  <si>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</si>
  <si>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</si>
  <si>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</si>
  <si>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</si>
  <si>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</si>
  <si>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</si>
  <si>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</si>
  <si>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</si>
  <si>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</si>
  <si>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</si>
  <si>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</si>
  <si>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</si>
  <si>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</si>
  <si>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</si>
  <si>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</si>
  <si>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</si>
  <si>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</si>
  <si>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</si>
  <si>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</si>
  <si>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</si>
  <si>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</si>
  <si>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</si>
  <si>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</si>
  <si>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</si>
  <si>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</si>
  <si>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</si>
  <si>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</si>
  <si>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</si>
  <si>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</si>
  <si>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</si>
  <si>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</si>
  <si>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</si>
  <si>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</si>
  <si>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</si>
  <si>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</si>
  <si>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</si>
  <si>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</si>
  <si>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</si>
  <si>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</si>
  <si>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</si>
  <si>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</si>
  <si>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</si>
  <si>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</si>
  <si>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</si>
  <si>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</si>
  <si>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</si>
  <si>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</si>
  <si>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</si>
  <si>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</si>
  <si>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</si>
  <si>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</si>
  <si>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</si>
  <si>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</si>
  <si>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</si>
  <si>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</si>
  <si>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</si>
  <si>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</si>
  <si>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</si>
  <si>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</si>
  <si>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</si>
  <si>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</si>
  <si>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</si>
  <si>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</si>
  <si>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</si>
  <si>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</si>
  <si>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</si>
  <si>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</si>
  <si>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</si>
  <si>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</si>
  <si>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</si>
  <si>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</si>
  <si>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</si>
  <si>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</si>
  <si>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</si>
  <si>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</si>
  <si>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</si>
  <si>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</si>
  <si>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</si>
  <si>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</si>
  <si>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</si>
  <si>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</si>
  <si>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</si>
  <si>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</si>
  <si>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</si>
  <si>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</si>
  <si>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</si>
  <si>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</si>
  <si>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</si>
  <si>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</si>
  <si>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</si>
  <si>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</si>
  <si>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</si>
  <si>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</si>
  <si>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</si>
  <si>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</si>
  <si>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</si>
  <si>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</si>
  <si>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</si>
  <si>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</si>
  <si>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</si>
  <si>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</si>
  <si>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</si>
  <si>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</si>
  <si>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</si>
  <si>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</si>
  <si>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</si>
  <si>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</si>
  <si>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</si>
  <si>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</si>
  <si>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</si>
  <si>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</si>
  <si>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</si>
  <si>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</si>
  <si>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</si>
  <si>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</si>
  <si>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</si>
  <si>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</si>
  <si>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</si>
  <si>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</si>
  <si>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</si>
  <si>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</si>
  <si>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</si>
  <si>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</si>
  <si>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</si>
  <si>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</si>
  <si>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</si>
  <si>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</si>
  <si>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</si>
  <si>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</si>
  <si>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</si>
  <si>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</si>
  <si>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</si>
  <si>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</si>
  <si>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</si>
  <si>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</si>
  <si>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</si>
  <si>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</si>
  <si>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</si>
  <si>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</si>
  <si>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</si>
  <si>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</si>
  <si>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</si>
  <si>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</si>
  <si>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</si>
  <si>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</si>
  <si>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</si>
  <si>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</si>
  <si>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</si>
  <si>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</si>
  <si>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</si>
  <si>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</si>
  <si>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</si>
  <si>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</si>
  <si>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</si>
  <si>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</si>
  <si>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</si>
  <si>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</si>
  <si>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</si>
  <si>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</si>
  <si>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</si>
  <si>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</si>
  <si>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</si>
  <si>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</si>
  <si>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</si>
  <si>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</si>
  <si>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</si>
  <si>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</si>
  <si>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</si>
  <si>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</si>
  <si>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</si>
  <si>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</si>
  <si>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</si>
  <si>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</si>
  <si>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</si>
  <si>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</si>
  <si>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</si>
  <si>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</si>
  <si>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</si>
  <si>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</si>
  <si>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</si>
  <si>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</si>
  <si>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</si>
  <si>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</si>
  <si>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</si>
  <si>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</si>
  <si>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</si>
  <si>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</si>
  <si>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</si>
  <si>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</si>
  <si>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</si>
  <si>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</si>
  <si>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</si>
  <si>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</si>
  <si>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</si>
  <si>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</si>
  <si>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</si>
  <si>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</si>
  <si>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</si>
  <si>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</si>
  <si>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</si>
  <si>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</si>
  <si>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</si>
  <si>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</si>
  <si>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</si>
  <si>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</si>
  <si>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</si>
  <si>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</si>
  <si>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</si>
  <si>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</si>
  <si>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</si>
  <si>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</si>
  <si>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</si>
  <si>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</si>
  <si>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</si>
  <si>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</si>
  <si>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</si>
  <si>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</si>
  <si>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</si>
  <si>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</si>
  <si>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</si>
  <si>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</si>
  <si>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</si>
  <si>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</si>
  <si>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</si>
  <si>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</si>
  <si>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</si>
  <si>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</si>
  <si>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</si>
  <si>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</si>
  <si>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</si>
  <si>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</si>
  <si>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</si>
  <si>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</si>
  <si>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</si>
  <si>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</si>
  <si>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</si>
  <si>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</si>
  <si>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</si>
  <si>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</si>
  <si>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</si>
  <si>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</si>
  <si>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</si>
  <si>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</si>
  <si>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</si>
  <si>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</si>
  <si>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</si>
  <si>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</si>
  <si>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</si>
  <si>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</si>
  <si>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</si>
  <si>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</si>
  <si>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</si>
  <si>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</si>
  <si>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</si>
  <si>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</si>
  <si>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</si>
  <si>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</si>
  <si>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</si>
  <si>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</si>
  <si>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</si>
  <si>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</si>
  <si>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</si>
  <si>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</si>
  <si>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</si>
  <si>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</si>
  <si>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</si>
  <si>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</si>
  <si>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</si>
  <si>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</si>
  <si>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</si>
  <si>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</si>
  <si>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</si>
  <si>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</si>
  <si>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</si>
  <si>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</si>
  <si>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</si>
  <si>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</si>
  <si>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</si>
  <si>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</si>
  <si>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</si>
  <si>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</si>
  <si>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</si>
  <si>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</si>
  <si>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</si>
  <si>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</si>
  <si>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</si>
  <si>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</si>
  <si>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</si>
  <si>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</si>
  <si>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</si>
  <si>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</si>
  <si>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</si>
  <si>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</si>
  <si>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</si>
  <si>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</si>
  <si>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</si>
  <si>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</si>
  <si>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</si>
  <si>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</si>
  <si>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</si>
  <si>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</si>
  <si>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</si>
  <si>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</si>
  <si>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</si>
  <si>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</si>
  <si>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</si>
  <si>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</si>
  <si>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</si>
  <si>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</si>
  <si>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</si>
  <si>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</si>
  <si>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</si>
  <si>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</si>
  <si>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</si>
  <si>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</si>
  <si>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</si>
  <si>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</si>
  <si>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</si>
  <si>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</si>
  <si>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</si>
  <si>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</si>
  <si>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</si>
  <si>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</si>
  <si>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</si>
  <si>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</si>
  <si>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</si>
  <si>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</si>
  <si>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</si>
  <si>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</si>
  <si>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</si>
  <si>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</si>
  <si>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</si>
  <si>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</si>
  <si>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</si>
  <si>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</si>
  <si>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</si>
  <si>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</si>
  <si>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</si>
  <si>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</si>
  <si>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</si>
  <si>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</si>
  <si>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</si>
  <si>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</si>
  <si>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</si>
  <si>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</si>
  <si>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</si>
  <si>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</si>
  <si>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</si>
  <si>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</si>
  <si>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</si>
  <si>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</si>
  <si>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</si>
  <si>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</si>
  <si>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</si>
  <si>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</si>
  <si>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</si>
  <si>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</si>
  <si>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</si>
  <si>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</si>
  <si>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</si>
  <si>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</si>
  <si>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</si>
  <si>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</si>
  <si>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</si>
  <si>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</si>
  <si>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</si>
  <si>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</si>
  <si>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</si>
  <si>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</si>
  <si>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</si>
  <si>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</si>
  <si>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</si>
  <si>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</si>
  <si>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</si>
  <si>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</si>
  <si>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</si>
  <si>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</si>
  <si>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</si>
  <si>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</si>
  <si>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</si>
  <si>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</si>
  <si>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</si>
  <si>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</si>
  <si>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</si>
  <si>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</si>
  <si>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</si>
  <si>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</si>
  <si>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</si>
  <si>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</si>
  <si>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</si>
  <si>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</si>
  <si>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</si>
  <si>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</si>
  <si>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</si>
  <si>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</si>
  <si>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</si>
  <si>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</si>
  <si>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</si>
  <si>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</si>
  <si>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</si>
  <si>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</si>
  <si>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</si>
  <si>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</si>
  <si>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</si>
  <si>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</si>
  <si>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</si>
  <si>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</si>
  <si>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</si>
  <si>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</si>
  <si>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</si>
  <si>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</si>
  <si>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</si>
  <si>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</si>
  <si>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</si>
  <si>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</si>
  <si>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</si>
  <si>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</si>
  <si>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</si>
  <si>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</si>
  <si>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</si>
  <si>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</si>
  <si>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</si>
  <si>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</si>
  <si>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</si>
  <si>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</si>
  <si>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</si>
  <si>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</si>
  <si>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</si>
  <si>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</si>
  <si>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</si>
  <si>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</si>
  <si>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</si>
  <si>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</si>
  <si>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</si>
  <si>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</si>
  <si>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</si>
  <si>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</si>
  <si>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</si>
  <si>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</si>
  <si>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</si>
  <si>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</si>
  <si>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</si>
  <si>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</si>
  <si>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</si>
  <si>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</si>
  <si>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</si>
  <si>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</si>
  <si>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</si>
  <si>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</si>
  <si>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</si>
  <si>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</si>
  <si>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</si>
  <si>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</si>
  <si>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</si>
  <si>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</si>
  <si>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</si>
  <si>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</si>
  <si>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</si>
  <si>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</si>
  <si>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</si>
  <si>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</si>
  <si>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</si>
  <si>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</si>
  <si>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</si>
  <si>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</si>
  <si>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</si>
  <si>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</si>
  <si>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</si>
  <si>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</si>
  <si>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</si>
  <si>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</si>
  <si>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</si>
  <si>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</si>
  <si>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</si>
  <si>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</si>
  <si>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</si>
  <si>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</si>
  <si>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</si>
  <si>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</si>
  <si>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</si>
  <si>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</si>
  <si>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</si>
  <si>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</si>
  <si>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</si>
  <si>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</si>
  <si>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</si>
  <si>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</si>
  <si>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</si>
  <si>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</si>
  <si>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</si>
  <si>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</si>
  <si>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</si>
  <si>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</si>
  <si>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</si>
  <si>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</si>
  <si>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</si>
  <si>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</si>
  <si>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</si>
  <si>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</si>
  <si>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</si>
  <si>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</si>
  <si>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</si>
  <si>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</si>
  <si>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</si>
  <si>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</si>
  <si>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</si>
  <si>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</si>
  <si>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</si>
  <si>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</si>
  <si>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</si>
  <si>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</si>
  <si>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</si>
  <si>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</si>
  <si>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</si>
  <si>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</si>
  <si>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</si>
  <si>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</si>
  <si>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</si>
  <si>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</si>
  <si>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</si>
  <si>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</si>
  <si>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</si>
  <si>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</si>
  <si>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</si>
  <si>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</si>
  <si>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</si>
  <si>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</si>
  <si>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</si>
  <si>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</si>
  <si>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</si>
  <si>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</si>
  <si>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</si>
  <si>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</si>
  <si>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</si>
  <si>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</si>
  <si>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</si>
  <si>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</si>
  <si>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</si>
  <si>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</si>
  <si>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</si>
  <si>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</si>
  <si>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</si>
  <si>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</si>
  <si>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</si>
  <si>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</si>
  <si>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</si>
  <si>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</si>
  <si>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</si>
  <si>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</si>
  <si>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</si>
  <si>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</si>
  <si>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</si>
  <si>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</si>
  <si>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</si>
  <si>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</si>
  <si>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</si>
  <si>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</si>
  <si>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</si>
  <si>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</si>
  <si>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</si>
  <si>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</si>
  <si>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</si>
  <si>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</si>
  <si>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</si>
  <si>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</si>
  <si>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</si>
  <si>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</si>
  <si>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</si>
  <si>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</si>
  <si>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</si>
  <si>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</si>
  <si>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</si>
  <si>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</si>
  <si>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</si>
  <si>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</si>
  <si>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</si>
  <si>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</si>
  <si>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</si>
  <si>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</si>
  <si>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</si>
  <si>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</si>
  <si>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</si>
  <si>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</si>
  <si>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</si>
  <si>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</si>
  <si>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</si>
  <si>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</si>
  <si>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</si>
  <si>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</si>
  <si>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</si>
  <si>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</si>
  <si>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</si>
  <si>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</si>
  <si>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</si>
  <si>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</si>
  <si>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</si>
  <si>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</si>
  <si>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</si>
  <si>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</si>
  <si>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</si>
  <si>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</si>
  <si>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</si>
  <si>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</si>
  <si>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</si>
  <si>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</si>
  <si>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</si>
  <si>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</si>
  <si>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</si>
  <si>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</si>
  <si>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</si>
  <si>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</si>
  <si>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</si>
  <si>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</si>
  <si>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</si>
  <si>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</si>
  <si>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</si>
  <si>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</si>
  <si>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</si>
  <si>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</si>
  <si>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</si>
  <si>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</si>
  <si>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</si>
  <si>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</si>
  <si>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</si>
  <si>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</si>
  <si>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</si>
  <si>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</si>
  <si>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</si>
  <si>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</si>
  <si>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</si>
  <si>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</si>
  <si>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</si>
  <si>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</si>
  <si>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</si>
  <si>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</si>
  <si>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</si>
  <si>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</si>
  <si>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</si>
  <si>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</si>
  <si>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</si>
  <si>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</si>
  <si>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</si>
  <si>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</si>
  <si>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</si>
  <si>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</si>
  <si>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</si>
  <si>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</si>
  <si>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</si>
  <si>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</si>
  <si>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</si>
  <si>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</si>
  <si>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</si>
  <si>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</si>
  <si>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</si>
  <si>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</si>
  <si>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</si>
  <si>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</si>
  <si>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</si>
  <si>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</si>
  <si>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</si>
  <si>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</si>
  <si>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</si>
  <si>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</si>
  <si>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</si>
  <si>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</si>
  <si>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</si>
  <si>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</si>
  <si>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</si>
  <si>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</si>
  <si>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</si>
  <si>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</si>
  <si>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</si>
  <si>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</si>
  <si>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</si>
  <si>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</si>
  <si>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</si>
  <si>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</si>
  <si>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</si>
  <si>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</si>
  <si>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</si>
  <si>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</si>
  <si>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</si>
  <si>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</si>
  <si>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</si>
  <si>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</si>
  <si>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</si>
  <si>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</si>
  <si>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</si>
  <si>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</si>
  <si>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</si>
  <si>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</si>
  <si>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</si>
  <si>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</si>
  <si>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</si>
  <si>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</si>
  <si>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</si>
  <si>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</si>
  <si>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</si>
  <si>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</si>
  <si>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</si>
  <si>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</si>
  <si>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</si>
  <si>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</si>
  <si>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</si>
  <si>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</si>
  <si>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</si>
  <si>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</si>
  <si>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</si>
  <si>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</si>
  <si>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</si>
  <si>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</si>
  <si>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</si>
  <si>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</si>
  <si>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</si>
  <si>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</si>
  <si>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</si>
  <si>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</si>
  <si>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</si>
  <si>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</si>
  <si>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</si>
  <si>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</si>
  <si>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</si>
  <si>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</si>
  <si>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</si>
  <si>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</si>
  <si>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</si>
  <si>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</si>
  <si>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</si>
  <si>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</si>
  <si>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</si>
  <si>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</si>
  <si>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</si>
  <si>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</si>
  <si>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</si>
  <si>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</si>
  <si>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</si>
  <si>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</si>
  <si>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</si>
  <si>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</si>
  <si>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</si>
  <si>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</si>
  <si>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</si>
  <si>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</si>
  <si>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</si>
  <si>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</si>
  <si>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</si>
  <si>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</si>
  <si>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</si>
  <si>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</si>
  <si>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</si>
  <si>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</si>
  <si>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</si>
  <si>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</si>
  <si>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</si>
  <si>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</si>
  <si>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</si>
  <si>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</si>
  <si>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</si>
  <si>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</si>
  <si>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</si>
  <si>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</si>
  <si>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</si>
  <si>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</si>
  <si>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</si>
  <si>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</si>
  <si>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</si>
  <si>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</si>
  <si>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</si>
  <si>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</si>
  <si>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</si>
  <si>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</si>
  <si>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</si>
  <si>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</si>
  <si>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</si>
  <si>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</si>
  <si>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</si>
  <si>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</si>
  <si>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</si>
  <si>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</si>
  <si>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</si>
  <si>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</si>
  <si>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</si>
  <si>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</si>
  <si>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</si>
  <si>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</si>
  <si>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</si>
  <si>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</si>
  <si>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</si>
  <si>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</si>
  <si>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</si>
  <si>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</si>
  <si>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</si>
  <si>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</si>
  <si>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</si>
  <si>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</si>
  <si>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</si>
  <si>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</si>
  <si>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</si>
  <si>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</si>
  <si>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</si>
  <si>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</si>
  <si>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</si>
  <si>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</si>
  <si>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</si>
  <si>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</si>
  <si>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</si>
  <si>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</si>
  <si>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</si>
  <si>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</si>
  <si>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</si>
  <si>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</si>
  <si>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</si>
  <si>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</si>
  <si>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</si>
  <si>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</si>
  <si>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</si>
  <si>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</si>
  <si>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</si>
  <si>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</si>
  <si>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</si>
  <si>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</si>
  <si>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</si>
  <si>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</si>
  <si>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</si>
  <si>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</si>
  <si>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</si>
  <si>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</si>
  <si>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</si>
  <si>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</si>
  <si>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</si>
  <si>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</si>
  <si>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</si>
  <si>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</si>
  <si>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</si>
  <si>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</si>
  <si>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</si>
  <si>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</si>
  <si>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</si>
  <si>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</si>
  <si>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</si>
  <si>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</si>
  <si>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</si>
  <si>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</si>
  <si>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</si>
  <si>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</si>
  <si>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</si>
  <si>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</si>
  <si>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</si>
  <si>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</si>
  <si>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</si>
  <si>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</si>
  <si>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</si>
  <si>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</si>
  <si>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</si>
  <si>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</si>
  <si>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</si>
  <si>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</si>
  <si>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</si>
  <si>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</si>
  <si>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</si>
  <si>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</si>
  <si>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</si>
  <si>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</si>
  <si>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</si>
  <si>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</si>
  <si>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</si>
  <si>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</si>
  <si>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</si>
  <si>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</si>
  <si>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</si>
  <si>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</si>
  <si>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</si>
  <si>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</si>
  <si>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</si>
  <si>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</si>
  <si>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</si>
  <si>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</si>
  <si>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</si>
  <si>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</si>
  <si>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</si>
  <si>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</si>
  <si>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</si>
  <si>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</si>
  <si>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</si>
  <si>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</si>
  <si>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</si>
  <si>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</si>
  <si>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</si>
  <si>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</si>
  <si>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</si>
  <si>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</si>
  <si>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</si>
  <si>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</si>
  <si>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</si>
  <si>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</si>
  <si>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</si>
  <si>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</si>
  <si>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</si>
  <si>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</si>
  <si>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</si>
  <si>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</si>
  <si>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</si>
  <si>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</si>
  <si>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</si>
  <si>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</si>
  <si>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</si>
  <si>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</si>
  <si>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</si>
  <si>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</si>
  <si>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</si>
  <si>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</si>
  <si>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</si>
  <si>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</si>
  <si>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</si>
  <si>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</si>
  <si>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</si>
  <si>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</si>
  <si>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</si>
  <si>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</si>
  <si>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</si>
  <si>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</si>
  <si>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</si>
  <si>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</si>
  <si>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</si>
  <si>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</si>
  <si>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</si>
  <si>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</si>
  <si>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</si>
  <si>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</si>
  <si>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</si>
  <si>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</si>
  <si>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</si>
  <si>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</si>
  <si>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</si>
  <si>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</si>
  <si>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</si>
  <si>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</si>
  <si>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</si>
  <si>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</si>
  <si>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</si>
  <si>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</si>
  <si>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</si>
  <si>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</si>
  <si>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</si>
  <si>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</si>
  <si>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</si>
  <si>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</si>
  <si>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</si>
  <si>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</si>
  <si>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</si>
  <si>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</si>
  <si>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</si>
  <si>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</si>
  <si>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</si>
  <si>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</si>
  <si>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</si>
  <si>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</si>
  <si>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</si>
  <si>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</si>
  <si>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</si>
  <si>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</si>
  <si>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</si>
  <si>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</si>
  <si>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</si>
  <si>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</si>
  <si>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</si>
  <si>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</si>
  <si>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</si>
  <si>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</si>
  <si>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</si>
  <si>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</si>
  <si>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</si>
  <si>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</si>
  <si>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</si>
  <si>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</si>
  <si>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</si>
  <si>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</si>
  <si>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</si>
  <si>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</si>
  <si>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</si>
  <si>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</si>
  <si>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</si>
  <si>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</si>
  <si>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</si>
  <si>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</si>
  <si>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</si>
  <si>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</si>
  <si>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</si>
  <si>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</si>
  <si>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</si>
  <si>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</si>
  <si>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</si>
  <si>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</si>
  <si>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</si>
  <si>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</si>
  <si>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</si>
  <si>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</si>
  <si>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</si>
  <si>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</si>
  <si>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</si>
  <si>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</si>
  <si>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</si>
  <si>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</si>
  <si>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</si>
  <si>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</si>
  <si>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</si>
  <si>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</si>
  <si>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</si>
  <si>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</si>
  <si>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</si>
  <si>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</si>
  <si>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</si>
  <si>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</si>
  <si>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</si>
  <si>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</si>
  <si>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</si>
  <si>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</si>
  <si>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</si>
  <si>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</si>
  <si>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</si>
  <si>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</si>
  <si>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</si>
  <si>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</si>
  <si>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</si>
  <si>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</si>
  <si>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</si>
  <si>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</si>
  <si>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</si>
  <si>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</si>
  <si>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</si>
  <si>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</si>
  <si>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</si>
  <si>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</si>
  <si>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</si>
  <si>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</si>
  <si>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</si>
  <si>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</si>
  <si>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</si>
  <si>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</si>
  <si>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</si>
  <si>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</si>
  <si>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</si>
  <si>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</si>
  <si>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</si>
  <si>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</si>
  <si>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</si>
  <si>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</si>
  <si>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</si>
  <si>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</si>
  <si>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</si>
  <si>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</si>
  <si>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</si>
  <si>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</si>
  <si>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</si>
  <si>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</si>
  <si>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</si>
  <si>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</si>
  <si>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</si>
  <si>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</si>
  <si>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</si>
  <si>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</si>
  <si>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</si>
  <si>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</si>
  <si>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</si>
  <si>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</si>
  <si>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</si>
  <si>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</si>
  <si>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</si>
  <si>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</si>
  <si>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</si>
  <si>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</si>
  <si>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</si>
  <si>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</si>
  <si>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</si>
  <si>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</si>
  <si>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</si>
  <si>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</si>
  <si>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</si>
  <si>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</si>
  <si>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</si>
  <si>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</si>
  <si>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</si>
  <si>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</si>
  <si>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</si>
  <si>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</si>
  <si>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</si>
  <si>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</si>
  <si>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</si>
  <si>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</si>
  <si>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</si>
  <si>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</si>
  <si>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</si>
  <si>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</si>
  <si>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</si>
  <si>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</si>
  <si>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</si>
  <si>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</si>
  <si>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</si>
  <si>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</si>
  <si>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</si>
  <si>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</si>
  <si>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</si>
  <si>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</si>
  <si>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</si>
  <si>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</si>
  <si>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</si>
  <si>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</si>
  <si>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</si>
  <si>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</si>
  <si>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</si>
  <si>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</si>
  <si>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</si>
  <si>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</si>
  <si>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</si>
  <si>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</si>
  <si>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</si>
  <si>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</si>
  <si>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</si>
  <si>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</si>
  <si>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</si>
  <si>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</si>
  <si>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</si>
  <si>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</si>
  <si>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</si>
  <si>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</si>
  <si>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</si>
  <si>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</si>
  <si>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</si>
  <si>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</si>
  <si>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</si>
  <si>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</si>
  <si>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</si>
  <si>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</si>
  <si>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</si>
  <si>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</si>
  <si>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</si>
  <si>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</si>
  <si>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</si>
  <si>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</si>
  <si>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</si>
  <si>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</si>
  <si>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</si>
  <si>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</si>
  <si>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</si>
  <si>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</si>
  <si>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</si>
  <si>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</si>
  <si>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</si>
  <si>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</si>
  <si>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</si>
  <si>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</si>
  <si>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</si>
  <si>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</si>
  <si>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</si>
  <si>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</si>
  <si>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</si>
  <si>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</si>
  <si>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</si>
  <si>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</si>
  <si>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</si>
  <si>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</si>
  <si>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</si>
  <si>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</si>
  <si>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</si>
  <si>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</si>
  <si>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</si>
  <si>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</si>
  <si>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</si>
  <si>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</si>
  <si>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</si>
  <si>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</si>
  <si>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</si>
  <si>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</si>
  <si>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</si>
  <si>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</si>
  <si>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</si>
  <si>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</si>
  <si>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</si>
  <si>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</si>
  <si>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</si>
  <si>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</si>
  <si>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</si>
  <si>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</si>
  <si>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</si>
  <si>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</si>
  <si>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</si>
  <si>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</si>
  <si>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</si>
  <si>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</si>
  <si>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</si>
  <si>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</si>
  <si>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</si>
  <si>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</si>
  <si>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</si>
  <si>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</si>
  <si>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</si>
  <si>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</si>
  <si>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</si>
  <si>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</si>
  <si>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</si>
  <si>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</si>
  <si>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</si>
  <si>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</si>
  <si>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</si>
  <si>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</si>
  <si>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</si>
  <si>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</si>
  <si>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</si>
  <si>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</si>
  <si>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</si>
  <si>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</si>
  <si>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</si>
  <si>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</si>
  <si>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</si>
  <si>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</si>
  <si>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</si>
  <si>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</si>
  <si>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</si>
  <si>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</si>
  <si>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</si>
  <si>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</si>
  <si>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</si>
  <si>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</si>
  <si>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</si>
  <si>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</si>
  <si>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</si>
  <si>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</si>
  <si>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</si>
  <si>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</si>
  <si>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</si>
  <si>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</si>
  <si>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</si>
  <si>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</si>
  <si>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</si>
  <si>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</si>
  <si>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</si>
  <si>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</si>
  <si>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</si>
  <si>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</si>
  <si>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</si>
  <si>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</si>
  <si>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</si>
  <si>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</si>
  <si>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</si>
  <si>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</si>
  <si>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</si>
  <si>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</si>
  <si>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</si>
  <si>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</si>
  <si>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</si>
  <si>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</si>
  <si>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</si>
  <si>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</si>
  <si>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</si>
  <si>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</si>
  <si>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</si>
  <si>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</si>
  <si>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</si>
  <si>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</si>
  <si>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</si>
  <si>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</si>
  <si>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</si>
  <si>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</si>
  <si>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</si>
  <si>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</si>
  <si>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</si>
  <si>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</si>
  <si>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</si>
  <si>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</si>
  <si>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</si>
  <si>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</si>
  <si>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</si>
  <si>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</si>
  <si>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</si>
  <si>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</si>
  <si>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</si>
  <si>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</si>
  <si>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</si>
  <si>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</si>
  <si>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</si>
  <si>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</si>
  <si>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</si>
  <si>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</si>
  <si>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</si>
  <si>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</si>
  <si>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</si>
  <si>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</si>
  <si>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</si>
  <si>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</si>
  <si>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</si>
  <si>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</si>
  <si>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</si>
  <si>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</si>
  <si>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</si>
  <si>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</si>
  <si>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</si>
  <si>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</si>
  <si>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</si>
  <si>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</si>
  <si>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</si>
  <si>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</si>
  <si>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</si>
  <si>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</si>
  <si>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</si>
  <si>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</si>
  <si>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</si>
  <si>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</si>
  <si>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</si>
  <si>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</si>
  <si>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</si>
  <si>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</si>
  <si>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</si>
  <si>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</si>
  <si>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</si>
  <si>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</si>
  <si>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</si>
  <si>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</si>
  <si>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</si>
  <si>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</si>
  <si>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</si>
  <si>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</si>
  <si>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</si>
  <si>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</si>
  <si>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</si>
  <si>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</si>
  <si>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</si>
  <si>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</si>
  <si>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</si>
  <si>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</si>
  <si>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</si>
  <si>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</si>
  <si>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</si>
  <si>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</si>
  <si>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</si>
  <si>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</si>
  <si>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</si>
  <si>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</si>
  <si>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</si>
  <si>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</si>
  <si>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</si>
  <si>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</si>
  <si>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</si>
  <si>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</si>
  <si>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</si>
  <si>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</si>
  <si>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</si>
  <si>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</si>
  <si>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</si>
  <si>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</si>
  <si>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</si>
  <si>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</si>
  <si>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</si>
  <si>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</si>
  <si>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</si>
  <si>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</si>
  <si>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</si>
  <si>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</si>
  <si>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</si>
  <si>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</si>
  <si>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</si>
  <si>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</si>
  <si>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</si>
  <si>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</si>
  <si>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</si>
  <si>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</si>
  <si>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</si>
  <si>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</si>
  <si>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</si>
  <si>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</si>
  <si>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</si>
  <si>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</si>
  <si>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</si>
  <si>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</si>
  <si>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</si>
  <si>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</si>
  <si>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</si>
  <si>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</si>
  <si>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</si>
  <si>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</si>
  <si>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</si>
  <si>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</si>
  <si>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</si>
  <si>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</si>
  <si>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</si>
  <si>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</si>
  <si>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</si>
  <si>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</si>
  <si>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</si>
  <si>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</si>
  <si>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</si>
  <si>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</si>
  <si>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</si>
  <si>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</si>
  <si>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</si>
  <si>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</si>
  <si>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</si>
  <si>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</si>
  <si>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</si>
  <si>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</si>
  <si>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</si>
  <si>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</si>
  <si>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</si>
  <si>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</si>
  <si>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</si>
  <si>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</si>
  <si>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</si>
  <si>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</si>
  <si>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</si>
  <si>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</si>
  <si>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</si>
  <si>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</si>
  <si>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</si>
  <si>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</si>
  <si>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</si>
  <si>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</si>
  <si>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</si>
  <si>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</si>
  <si>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</si>
  <si>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</si>
  <si>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</si>
  <si>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</si>
  <si>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</si>
  <si>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</si>
  <si>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</si>
  <si>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</si>
  <si>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</si>
  <si>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</si>
  <si>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</si>
  <si>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</si>
  <si>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</si>
  <si>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</si>
  <si>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</si>
  <si>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</si>
  <si>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</si>
  <si>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</si>
  <si>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</si>
  <si>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</si>
  <si>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</si>
  <si>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</si>
  <si>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</si>
  <si>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</si>
  <si>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</si>
  <si>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</si>
  <si>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</si>
  <si>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</si>
  <si>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</si>
  <si>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</si>
  <si>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</si>
  <si>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</si>
  <si>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</si>
  <si>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</si>
  <si>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</si>
  <si>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</si>
  <si>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</si>
  <si>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</si>
  <si>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</si>
  <si>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</si>
  <si>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</si>
  <si>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</si>
  <si>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</si>
  <si>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</si>
  <si>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</si>
  <si>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</si>
  <si>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</si>
  <si>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</si>
  <si>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</si>
  <si>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</si>
  <si>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</si>
  <si>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</si>
  <si>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</si>
  <si>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</si>
  <si>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</si>
  <si>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</si>
  <si>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</si>
  <si>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</si>
  <si>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</si>
  <si>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</si>
  <si>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</si>
  <si>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</si>
  <si>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</si>
  <si>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</si>
  <si>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</si>
  <si>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</si>
  <si>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</si>
  <si>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</si>
  <si>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</si>
  <si>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</si>
  <si>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</si>
  <si>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</si>
  <si>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</si>
  <si>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</si>
  <si>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</si>
  <si>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</si>
  <si>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</si>
  <si>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</si>
  <si>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</si>
  <si>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</si>
  <si>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</si>
  <si>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</si>
  <si>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</si>
  <si>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</si>
  <si>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</si>
  <si>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</si>
  <si>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</si>
  <si>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</si>
  <si>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</si>
  <si>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</si>
  <si>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</si>
  <si>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</si>
  <si>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</si>
  <si>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</si>
  <si>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</si>
  <si>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</si>
  <si>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</si>
  <si>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</si>
  <si>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</si>
  <si>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</si>
  <si>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</si>
  <si>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</si>
  <si>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</si>
  <si>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</si>
  <si>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</si>
  <si>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</si>
  <si>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</si>
  <si>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</si>
  <si>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</si>
  <si>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</si>
  <si>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</si>
  <si>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</si>
  <si>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</si>
  <si>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</si>
  <si>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</si>
  <si>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</si>
  <si>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</si>
  <si>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</si>
  <si>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</si>
  <si>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</si>
  <si>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</si>
  <si>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</si>
  <si>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</si>
  <si>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</si>
  <si>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</si>
  <si>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</si>
  <si>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</si>
  <si>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</si>
  <si>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</si>
  <si>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</si>
  <si>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</si>
  <si>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</si>
  <si>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</si>
  <si>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</si>
  <si>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</si>
  <si>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</si>
  <si>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</si>
  <si>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</si>
  <si>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</si>
  <si>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</si>
  <si>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</si>
  <si>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</si>
  <si>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</si>
  <si>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</si>
  <si>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</si>
  <si>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</si>
  <si>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</si>
  <si>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</si>
  <si>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</si>
  <si>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</si>
  <si>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</si>
  <si>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</si>
  <si>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</si>
  <si>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</si>
  <si>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</si>
  <si>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</si>
  <si>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</si>
  <si>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</si>
  <si>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</si>
  <si>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</si>
  <si>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</si>
  <si>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</si>
  <si>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</si>
  <si>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</si>
  <si>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</si>
  <si>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</si>
  <si>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</si>
  <si>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</si>
  <si>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</si>
  <si>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</si>
  <si>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</si>
  <si>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</si>
  <si>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</si>
  <si>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</si>
  <si>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</si>
  <si>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</si>
  <si>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</si>
  <si>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</si>
  <si>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</si>
  <si>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</si>
  <si>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</si>
  <si>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</si>
  <si>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</si>
  <si>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</si>
  <si>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</si>
  <si>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</si>
  <si>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</si>
  <si>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</si>
  <si>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</si>
  <si>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</si>
  <si>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</si>
  <si>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</si>
  <si>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</si>
  <si>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</si>
  <si>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</si>
  <si>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</si>
  <si>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</si>
  <si>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</si>
  <si>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</si>
  <si>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</si>
  <si>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</si>
  <si>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</si>
  <si>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</si>
  <si>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</si>
  <si>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</si>
  <si>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</si>
  <si>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</si>
  <si>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</si>
  <si>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</si>
  <si>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</si>
  <si>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</si>
  <si>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</si>
  <si>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</si>
  <si>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</si>
  <si>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</si>
  <si>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</si>
  <si>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</si>
  <si>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</si>
  <si>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</si>
  <si>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</si>
  <si>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</si>
  <si>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</si>
  <si>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</si>
  <si>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</si>
  <si>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</si>
  <si>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</si>
  <si>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</si>
  <si>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</si>
  <si>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</si>
  <si>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</si>
  <si>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</si>
  <si>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</si>
  <si>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</si>
  <si>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</si>
  <si>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</si>
  <si>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</si>
  <si>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</si>
  <si>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</si>
  <si>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</si>
  <si>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</si>
  <si>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</si>
  <si>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</si>
  <si>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</si>
  <si>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</si>
  <si>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</si>
  <si>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</si>
  <si>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</si>
  <si>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</si>
  <si>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</si>
  <si>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</si>
  <si>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</si>
  <si>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</si>
  <si>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</si>
  <si>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</si>
  <si>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</si>
  <si>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</si>
  <si>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</si>
  <si>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</si>
  <si>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</si>
  <si>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</si>
  <si>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</si>
  <si>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</si>
  <si>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</si>
  <si>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</si>
  <si>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</si>
  <si>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</si>
  <si>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</si>
  <si>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</si>
  <si>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</si>
  <si>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</si>
  <si>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</si>
  <si>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</si>
  <si>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</si>
  <si>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</si>
  <si>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</si>
  <si>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</si>
  <si>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</si>
  <si>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</si>
  <si>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</si>
  <si>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</si>
  <si>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</si>
  <si>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</si>
  <si>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</si>
  <si>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</si>
  <si>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</si>
  <si>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</si>
  <si>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</si>
  <si>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</si>
  <si>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</si>
  <si>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</si>
  <si>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</si>
  <si>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</si>
  <si>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</si>
  <si>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</si>
  <si>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</si>
  <si>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</si>
  <si>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</si>
  <si>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</si>
  <si>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</si>
  <si>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</si>
  <si>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</si>
  <si>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</si>
  <si>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</si>
  <si>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</si>
  <si>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</si>
  <si>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</si>
  <si>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</si>
  <si>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</si>
  <si>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</si>
  <si>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</si>
  <si>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</si>
  <si>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</si>
  <si>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</si>
  <si>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</si>
  <si>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</si>
  <si>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</si>
  <si>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</si>
  <si>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</si>
  <si>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</si>
  <si>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</si>
  <si>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</si>
  <si>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</si>
  <si>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</si>
  <si>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</si>
  <si>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</si>
  <si>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</si>
  <si>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</si>
  <si>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</si>
  <si>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</si>
  <si>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</si>
  <si>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</si>
  <si>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</si>
  <si>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</si>
  <si>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</si>
  <si>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</si>
  <si>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</si>
  <si>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</si>
  <si>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</si>
  <si>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</si>
  <si>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</si>
  <si>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</si>
  <si>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</si>
  <si>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</si>
  <si>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</si>
  <si>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</si>
  <si>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</si>
  <si>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</si>
  <si>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</si>
  <si>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</si>
  <si>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</si>
  <si>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</si>
  <si>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</si>
  <si>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</si>
  <si>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</si>
  <si>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</si>
  <si>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</si>
  <si>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</si>
  <si>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</si>
  <si>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</si>
  <si>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</si>
  <si>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</si>
  <si>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</si>
  <si>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</si>
  <si>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</si>
  <si>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</si>
  <si>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</si>
  <si>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</si>
  <si>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</si>
  <si>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</si>
  <si>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</si>
  <si>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</si>
  <si>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</si>
  <si>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</si>
  <si>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</si>
  <si>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</si>
  <si>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</si>
  <si>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</si>
  <si>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</si>
  <si>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</si>
  <si>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</si>
  <si>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</si>
  <si>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</si>
  <si>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</si>
  <si>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</si>
  <si>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</si>
  <si>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</si>
  <si>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</si>
  <si>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</si>
  <si>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</si>
  <si>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</si>
  <si>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</si>
  <si>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</si>
  <si>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</si>
  <si>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</si>
  <si>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</si>
  <si>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</si>
  <si>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</si>
  <si>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</si>
  <si>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</si>
  <si>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</si>
  <si>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</si>
  <si>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</si>
  <si>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</si>
  <si>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</si>
  <si>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</si>
  <si>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</si>
  <si>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</si>
  <si>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</si>
  <si>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</si>
  <si>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</si>
  <si>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</si>
  <si>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</si>
  <si>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</si>
  <si>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</si>
  <si>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</si>
  <si>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</si>
  <si>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</si>
  <si>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</si>
  <si>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</si>
  <si>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</si>
  <si>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</si>
  <si>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</si>
  <si>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</si>
  <si>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</si>
  <si>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</si>
  <si>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</si>
  <si>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</si>
  <si>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</si>
  <si>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</si>
  <si>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</si>
  <si>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</si>
  <si>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</si>
  <si>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</si>
  <si>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</si>
  <si>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</si>
  <si>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</si>
  <si>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</si>
  <si>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</si>
  <si>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</si>
  <si>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</si>
  <si>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</si>
  <si>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</si>
  <si>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</si>
  <si>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</si>
  <si>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</si>
  <si>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</si>
  <si>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</si>
  <si>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</si>
  <si>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</si>
  <si>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</si>
  <si>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</si>
  <si>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</si>
  <si>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</si>
  <si>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</si>
  <si>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</si>
  <si>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</si>
  <si>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</si>
  <si>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</si>
  <si>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</si>
  <si>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</si>
  <si>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</si>
  <si>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</si>
  <si>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</si>
  <si>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</si>
  <si>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</si>
  <si>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</si>
  <si>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</si>
  <si>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</si>
  <si>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</si>
  <si>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</si>
  <si>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</si>
  <si>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</si>
  <si>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</si>
  <si>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</si>
  <si>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</si>
  <si>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</si>
  <si>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</si>
  <si>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</si>
  <si>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</si>
  <si>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</si>
  <si>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</si>
  <si>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</si>
  <si>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</si>
  <si>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</si>
  <si>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</si>
  <si>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</si>
  <si>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</si>
  <si>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</si>
  <si>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</si>
  <si>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</si>
  <si>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</si>
  <si>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</si>
  <si>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</si>
  <si>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</si>
  <si>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</si>
  <si>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</si>
  <si>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</si>
  <si>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</si>
  <si>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</si>
  <si>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</si>
  <si>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</si>
  <si>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</si>
  <si>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</si>
  <si>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</si>
  <si>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</si>
  <si>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</si>
  <si>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</si>
  <si>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</si>
  <si>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</si>
  <si>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</si>
  <si>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</si>
  <si>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</si>
  <si>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</si>
  <si>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</si>
  <si>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</si>
  <si>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</si>
  <si>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</si>
  <si>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</si>
  <si>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</si>
  <si>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</si>
  <si>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</si>
  <si>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</si>
  <si>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</si>
  <si>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</si>
  <si>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</si>
  <si>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</si>
  <si>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</si>
  <si>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</si>
  <si>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</si>
  <si>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</si>
  <si>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</si>
  <si>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</si>
  <si>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</si>
  <si>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</si>
  <si>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</si>
  <si>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</si>
  <si>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</si>
  <si>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</si>
  <si>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</si>
  <si>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</si>
  <si>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</si>
  <si>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</si>
  <si>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</si>
  <si>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</si>
  <si>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</si>
  <si>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</si>
  <si>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</si>
  <si>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</si>
  <si>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</si>
  <si>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</si>
  <si>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</si>
  <si>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</si>
  <si>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</si>
  <si>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</si>
  <si>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</si>
  <si>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</si>
  <si>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</si>
  <si>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</si>
  <si>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</si>
  <si>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</si>
  <si>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</si>
  <si>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</si>
  <si>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</si>
  <si>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</si>
  <si>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</si>
  <si>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</si>
  <si>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</si>
  <si>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</si>
  <si>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</si>
  <si>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</si>
  <si>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</si>
  <si>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</si>
  <si>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</si>
  <si>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</si>
  <si>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</si>
  <si>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</si>
  <si>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</si>
  <si>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</si>
  <si>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</si>
  <si>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</si>
  <si>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</si>
  <si>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</si>
  <si>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</si>
  <si>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</si>
  <si>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</si>
  <si>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</si>
  <si>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</si>
  <si>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</si>
  <si>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</si>
  <si>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</si>
  <si>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</si>
  <si>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</si>
  <si>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</si>
  <si>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</si>
  <si>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</si>
  <si>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</si>
  <si>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</si>
  <si>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</si>
  <si>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</si>
  <si>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</si>
  <si>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</si>
  <si>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</si>
  <si>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</si>
  <si>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</si>
  <si>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</si>
  <si>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</si>
  <si>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</si>
  <si>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</si>
  <si>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</si>
  <si>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</si>
  <si>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</si>
  <si>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</si>
  <si>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</si>
  <si>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</si>
  <si>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</si>
  <si>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</si>
  <si>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</si>
  <si>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</si>
  <si>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</si>
  <si>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</si>
  <si>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</si>
  <si>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</si>
  <si>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</si>
  <si>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</si>
  <si>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</si>
  <si>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</si>
  <si>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</si>
  <si>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</si>
  <si>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</si>
  <si>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</si>
  <si>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</si>
  <si>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</si>
  <si>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</si>
  <si>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</si>
  <si>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</si>
  <si>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</si>
  <si>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</si>
  <si>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</si>
  <si>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</si>
  <si>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</si>
  <si>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</si>
  <si>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</si>
  <si>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</si>
  <si>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</si>
  <si>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</si>
  <si>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</si>
  <si>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</si>
  <si>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</si>
  <si>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</si>
  <si>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</si>
  <si>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</si>
  <si>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</si>
  <si>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</si>
  <si>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</si>
  <si>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</si>
  <si>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</si>
  <si>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</si>
  <si>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</si>
  <si>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</si>
  <si>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</si>
  <si>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</si>
  <si>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</si>
  <si>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</si>
  <si>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</si>
  <si>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</si>
  <si>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</si>
  <si>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</si>
  <si>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</si>
  <si>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</si>
  <si>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</si>
  <si>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</si>
  <si>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</si>
  <si>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</si>
  <si>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</si>
  <si>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</si>
  <si>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</si>
  <si>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</si>
  <si>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</si>
  <si>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</si>
  <si>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</si>
  <si>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</si>
  <si>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</si>
  <si>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</si>
  <si>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</si>
  <si>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</si>
  <si>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</si>
  <si>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</si>
  <si>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</si>
  <si>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</si>
  <si>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</si>
  <si>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</si>
  <si>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</si>
  <si>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</si>
  <si>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</si>
  <si>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</si>
  <si>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</si>
  <si>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</si>
  <si>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</si>
  <si>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</si>
  <si>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</si>
  <si>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</si>
  <si>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</si>
  <si>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</si>
  <si>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</si>
  <si>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</si>
  <si>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</si>
  <si>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</si>
  <si>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</si>
  <si>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</si>
  <si>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</si>
  <si>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</si>
  <si>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</si>
  <si>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</si>
  <si>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</si>
  <si>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</si>
  <si>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</si>
  <si>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</si>
  <si>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</si>
  <si>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</si>
  <si>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</si>
  <si>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</si>
  <si>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</si>
  <si>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</si>
  <si>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</si>
  <si>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</si>
  <si>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</si>
  <si>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</si>
  <si>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</si>
  <si>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</si>
  <si>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</si>
  <si>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</si>
  <si>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</si>
  <si>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</si>
  <si>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</si>
  <si>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</si>
  <si>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</si>
  <si>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</si>
  <si>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</si>
  <si>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</si>
  <si>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</si>
  <si>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</si>
  <si>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</si>
  <si>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</si>
  <si>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</si>
  <si>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</si>
  <si>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</si>
  <si>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</si>
  <si>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</si>
  <si>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</si>
  <si>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</si>
  <si>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</si>
  <si>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</si>
  <si>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</si>
  <si>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</si>
  <si>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</si>
  <si>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</si>
  <si>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</si>
  <si>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</si>
  <si>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</si>
  <si>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</si>
  <si>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</si>
  <si>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</si>
  <si>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</si>
  <si>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</si>
  <si>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</si>
  <si>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</si>
  <si>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</si>
  <si>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</si>
  <si>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</si>
  <si>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</si>
  <si>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</si>
  <si>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</si>
  <si>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</si>
  <si>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</si>
  <si>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</si>
  <si>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</si>
  <si>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</si>
  <si>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</si>
  <si>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</si>
  <si>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</si>
  <si>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</si>
  <si>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</si>
  <si>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</si>
  <si>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</si>
  <si>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</si>
  <si>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</si>
  <si>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</si>
  <si>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</si>
  <si>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</si>
  <si>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</si>
  <si>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</si>
  <si>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</si>
  <si>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</si>
  <si>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</si>
  <si>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</si>
  <si>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</si>
  <si>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</si>
  <si>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</si>
  <si>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</si>
  <si>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</si>
  <si>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</si>
  <si>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</si>
  <si>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</si>
  <si>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</si>
  <si>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</si>
  <si>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</si>
  <si>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</si>
  <si>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</si>
  <si>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</si>
  <si>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</si>
  <si>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</si>
  <si>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</si>
  <si>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</si>
  <si>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</si>
  <si>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</si>
  <si>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</si>
  <si>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</si>
  <si>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</si>
  <si>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</si>
  <si>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</si>
  <si>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</si>
  <si>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</si>
  <si>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</si>
  <si>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</si>
  <si>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</si>
  <si>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</si>
  <si>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</si>
  <si>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</si>
  <si>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</si>
  <si>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</si>
  <si>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</si>
  <si>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</si>
  <si>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</si>
  <si>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</si>
  <si>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</si>
  <si>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</si>
  <si>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</si>
  <si>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</si>
  <si>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</si>
  <si>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</si>
  <si>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</si>
  <si>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</si>
  <si>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</si>
  <si>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</si>
  <si>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</si>
  <si>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</si>
  <si>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</si>
  <si>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</si>
  <si>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</si>
  <si>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</si>
  <si>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</si>
  <si>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</si>
  <si>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</si>
  <si>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</si>
  <si>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</si>
  <si>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</si>
  <si>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</si>
  <si>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</si>
  <si>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</si>
  <si>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</si>
  <si>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</si>
  <si>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</si>
  <si>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</si>
  <si>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</si>
  <si>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</si>
  <si>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</si>
  <si>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</si>
  <si>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</si>
  <si>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</si>
  <si>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</si>
  <si>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</si>
  <si>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</si>
  <si>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</si>
  <si>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</si>
  <si>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</si>
  <si>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</si>
  <si>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</si>
  <si>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</si>
  <si>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</si>
  <si>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</si>
  <si>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</si>
  <si>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</si>
  <si>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</si>
  <si>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</si>
  <si>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</si>
  <si>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</si>
  <si>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</si>
  <si>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</si>
  <si>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</si>
  <si>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</si>
  <si>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</si>
  <si>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</si>
  <si>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</si>
  <si>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</si>
  <si>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</si>
  <si>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</si>
  <si>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</si>
  <si>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</si>
  <si>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</si>
  <si>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</si>
  <si>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</si>
  <si>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</si>
  <si>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</si>
  <si>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</si>
  <si>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</si>
  <si>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</si>
  <si>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</si>
  <si>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</si>
  <si>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</si>
  <si>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</si>
  <si>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</si>
  <si>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</si>
  <si>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</si>
  <si>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</si>
  <si>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</si>
  <si>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</si>
  <si>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</si>
  <si>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</si>
  <si>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</si>
  <si>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</si>
  <si>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</si>
  <si>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</si>
  <si>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</si>
  <si>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</si>
  <si>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</si>
  <si>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</si>
  <si>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</si>
  <si>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</si>
  <si>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</si>
  <si>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</si>
  <si>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</si>
  <si>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</si>
  <si>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</si>
  <si>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</si>
  <si>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</si>
  <si>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</si>
  <si>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</si>
  <si>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</si>
  <si>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</si>
  <si>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</si>
  <si>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</si>
  <si>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</si>
  <si>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</si>
  <si>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</si>
  <si>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</si>
  <si>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</si>
  <si>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</si>
  <si>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</si>
  <si>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</si>
  <si>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</si>
  <si>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</si>
  <si>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</si>
  <si>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</si>
  <si>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</si>
  <si>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</si>
  <si>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</si>
  <si>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</si>
  <si>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</si>
  <si>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</si>
  <si>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</si>
  <si>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</si>
  <si>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</si>
  <si>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</si>
  <si>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</si>
  <si>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</si>
  <si>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</si>
  <si>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</si>
  <si>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</si>
  <si>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</si>
  <si>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</si>
  <si>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</si>
  <si>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</si>
  <si>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</si>
  <si>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</si>
  <si>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</si>
  <si>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</si>
  <si>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</si>
  <si>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</si>
  <si>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</si>
  <si>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</si>
  <si>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</si>
  <si>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</si>
  <si>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</si>
  <si>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</si>
  <si>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</si>
  <si>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</si>
  <si>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</si>
  <si>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</si>
  <si>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</si>
  <si>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</si>
  <si>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</si>
  <si>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</si>
  <si>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</si>
  <si>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</si>
  <si>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</si>
  <si>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</si>
  <si>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</si>
  <si>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</si>
  <si>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</si>
  <si>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</si>
  <si>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</si>
  <si>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</si>
  <si>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</si>
  <si>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</si>
  <si>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</si>
  <si>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</si>
  <si>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</si>
  <si>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</si>
  <si>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</si>
  <si>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</si>
  <si>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</si>
  <si>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</si>
  <si>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</si>
  <si>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</si>
  <si>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</si>
  <si>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</si>
  <si>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</si>
  <si>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</si>
  <si>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</si>
  <si>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</si>
  <si>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</si>
  <si>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</si>
  <si>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</si>
  <si>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</si>
  <si>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</si>
  <si>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</si>
  <si>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</si>
  <si>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</si>
  <si>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</si>
  <si>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</si>
  <si>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</si>
  <si>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</si>
  <si>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</si>
  <si>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</si>
  <si>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</si>
  <si>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</si>
  <si>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</si>
  <si>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</si>
  <si>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</si>
  <si>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</si>
  <si>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</si>
  <si>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</si>
  <si>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</si>
  <si>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</si>
  <si>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</si>
  <si>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</si>
  <si>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</si>
  <si>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</si>
  <si>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</si>
  <si>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</si>
  <si>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</si>
  <si>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</si>
  <si>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</si>
  <si>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</si>
  <si>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</si>
  <si>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</si>
  <si>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</si>
  <si>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</si>
  <si>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</si>
  <si>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</si>
  <si>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</si>
  <si>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</si>
  <si>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</si>
  <si>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</si>
  <si>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</si>
  <si>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</si>
  <si>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</si>
  <si>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</si>
  <si>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</si>
  <si>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</si>
  <si>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</si>
  <si>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</si>
  <si>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</si>
  <si>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</si>
  <si>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</si>
  <si>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</si>
  <si>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</si>
  <si>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</si>
  <si>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</si>
  <si>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</si>
  <si>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</si>
  <si>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</si>
  <si>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</si>
  <si>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</si>
  <si>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</si>
  <si>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</si>
  <si>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</si>
  <si>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</si>
  <si>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</si>
  <si>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</si>
  <si>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</si>
  <si>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</si>
  <si>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</si>
  <si>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</si>
  <si>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</si>
  <si>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</si>
  <si>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</si>
  <si>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</si>
  <si>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</si>
  <si>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</si>
  <si>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</si>
  <si>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</si>
  <si>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</si>
  <si>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</si>
  <si>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</si>
  <si>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</si>
  <si>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</si>
  <si>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</si>
  <si>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</si>
  <si>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</si>
  <si>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</si>
  <si>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</si>
  <si>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</si>
  <si>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</si>
  <si>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</si>
  <si>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</si>
  <si>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</si>
  <si>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</si>
  <si>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</si>
  <si>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</si>
  <si>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</si>
  <si>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</si>
  <si>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</si>
  <si>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</si>
  <si>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</si>
  <si>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</si>
  <si>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</si>
  <si>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</si>
  <si>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</si>
  <si>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</si>
  <si>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</si>
  <si>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</si>
  <si>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</si>
  <si>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</si>
  <si>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</si>
  <si>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</si>
  <si>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</si>
  <si>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</si>
  <si>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</si>
  <si>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</si>
  <si>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</si>
  <si>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</si>
  <si>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</si>
  <si>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</si>
  <si>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</si>
  <si>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</si>
  <si>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</si>
  <si>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</si>
  <si>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</si>
  <si>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</si>
  <si>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</si>
  <si>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</si>
  <si>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</si>
  <si>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</si>
  <si>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</si>
  <si>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</si>
  <si>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</si>
  <si>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</si>
  <si>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</si>
  <si>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</si>
  <si>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</si>
  <si>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</si>
  <si>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</si>
  <si>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</si>
  <si>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</si>
  <si>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</si>
  <si>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</si>
  <si>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</si>
  <si>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</si>
  <si>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</si>
  <si>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</si>
  <si>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</si>
  <si>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</si>
  <si>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</si>
  <si>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</si>
  <si>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</si>
  <si>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</si>
  <si>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</si>
  <si>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</si>
  <si>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</si>
  <si>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</si>
  <si>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</si>
  <si>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</si>
  <si>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</si>
  <si>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</si>
  <si>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</si>
  <si>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</si>
  <si>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</si>
  <si>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</si>
  <si>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</si>
  <si>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</si>
  <si>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</si>
  <si>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</si>
  <si>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</si>
  <si>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</si>
  <si>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</si>
  <si>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</si>
  <si>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</si>
  <si>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</si>
  <si>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</si>
  <si>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</si>
  <si>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</si>
  <si>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</si>
  <si>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</si>
  <si>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</si>
  <si>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</si>
  <si>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</si>
  <si>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</si>
  <si>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</si>
  <si>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</si>
  <si>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</si>
  <si>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</si>
  <si>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</si>
  <si>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</si>
  <si>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</si>
  <si>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</si>
  <si>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</si>
  <si>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</si>
  <si>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</si>
  <si>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</si>
  <si>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</si>
  <si>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</si>
  <si>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</si>
  <si>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</si>
  <si>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</si>
  <si>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</si>
  <si>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</si>
  <si>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</si>
  <si>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</si>
  <si>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</si>
  <si>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</si>
  <si>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</si>
  <si>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</si>
  <si>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</si>
  <si>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</si>
  <si>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</si>
  <si>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</si>
  <si>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</si>
  <si>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</si>
  <si>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</si>
  <si>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</si>
  <si>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</si>
  <si>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</si>
  <si>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</si>
  <si>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</si>
  <si>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</si>
  <si>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</si>
  <si>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</si>
  <si>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</si>
  <si>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</si>
  <si>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</si>
  <si>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</si>
  <si>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</si>
  <si>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</si>
  <si>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</si>
  <si>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</si>
  <si>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</si>
  <si>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</si>
  <si>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</si>
  <si>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</si>
  <si>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</si>
  <si>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</si>
  <si>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</si>
  <si>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</si>
  <si>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</si>
  <si>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</si>
  <si>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</si>
  <si>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</si>
  <si>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</si>
  <si>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</si>
  <si>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</si>
  <si>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</si>
  <si>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</si>
  <si>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</si>
  <si>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</si>
  <si>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</si>
  <si>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</si>
  <si>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</si>
  <si>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</si>
  <si>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</si>
  <si>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</si>
  <si>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</si>
  <si>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</si>
  <si>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</si>
  <si>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</si>
  <si>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</si>
  <si>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</si>
  <si>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</si>
  <si>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</si>
  <si>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</si>
  <si>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</si>
  <si>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</si>
  <si>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</si>
  <si>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</si>
  <si>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</si>
  <si>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</si>
  <si>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</si>
  <si>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</si>
  <si>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</si>
  <si>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</si>
  <si>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</si>
  <si>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</si>
  <si>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</si>
  <si>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</si>
  <si>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</si>
  <si>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</si>
  <si>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</si>
  <si>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</si>
  <si>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</si>
  <si>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</si>
  <si>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</si>
  <si>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</si>
  <si>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</si>
  <si>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</si>
  <si>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</si>
  <si>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</si>
  <si>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</si>
  <si>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</si>
  <si>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</si>
  <si>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</si>
  <si>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</si>
  <si>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</si>
  <si>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</si>
  <si>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</si>
  <si>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</si>
  <si>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</si>
  <si>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</si>
  <si>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</si>
  <si>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</si>
  <si>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</si>
  <si>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</si>
  <si>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</si>
  <si>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</si>
  <si>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</si>
  <si>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</si>
  <si>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</si>
  <si>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</si>
  <si>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</si>
  <si>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</si>
  <si>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</si>
  <si>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</si>
  <si>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</si>
  <si>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</si>
  <si>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</si>
  <si>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</si>
  <si>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</si>
  <si>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</si>
  <si>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</si>
  <si>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</si>
  <si>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</si>
  <si>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</si>
  <si>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</si>
  <si>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</si>
  <si>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</si>
  <si>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</si>
  <si>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</si>
  <si>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</si>
  <si>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</si>
  <si>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</si>
  <si>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</si>
  <si>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</si>
  <si>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</si>
  <si>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</si>
  <si>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</si>
  <si>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</si>
  <si>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</si>
  <si>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</si>
  <si>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</si>
  <si>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</si>
  <si>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</si>
  <si>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</si>
  <si>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</si>
  <si>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</si>
  <si>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</si>
  <si>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</si>
  <si>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</si>
  <si>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</si>
  <si>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</si>
  <si>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</si>
  <si>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</si>
  <si>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</si>
  <si>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</si>
  <si>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</si>
  <si>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</si>
  <si>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</si>
  <si>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</si>
  <si>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</si>
  <si>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</si>
  <si>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</si>
  <si>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</si>
  <si>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</si>
  <si>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</si>
  <si>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</si>
  <si>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</si>
  <si>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</si>
  <si>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</si>
  <si>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</si>
  <si>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</si>
  <si>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</si>
  <si>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</si>
  <si>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</si>
  <si>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</si>
  <si>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</si>
  <si>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</si>
  <si>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</si>
  <si>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</si>
  <si>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</si>
  <si>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</si>
  <si>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</si>
  <si>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</si>
  <si>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</si>
  <si>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</si>
  <si>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</si>
  <si>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</si>
  <si>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</si>
  <si>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</si>
  <si>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</si>
  <si>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</si>
  <si>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</si>
  <si>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</si>
  <si>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</si>
  <si>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</si>
  <si>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</si>
  <si>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</si>
  <si>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</si>
  <si>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</si>
  <si>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</si>
  <si>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</si>
  <si>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</si>
  <si>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</si>
  <si>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</si>
  <si>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</si>
  <si>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</si>
  <si>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</si>
  <si>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</si>
  <si>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</si>
  <si>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</si>
  <si>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</si>
  <si>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</si>
  <si>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</si>
  <si>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</si>
  <si>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</si>
  <si>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</si>
  <si>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</si>
  <si>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</si>
  <si>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</si>
  <si>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</si>
  <si>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</si>
  <si>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</si>
  <si>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</si>
  <si>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</si>
  <si>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</si>
  <si>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</si>
  <si>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</si>
  <si>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</si>
  <si>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</si>
  <si>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</si>
  <si>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</si>
  <si>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</si>
  <si>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</si>
  <si>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</si>
  <si>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</si>
  <si>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</si>
  <si>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</si>
  <si>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</si>
  <si>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</si>
  <si>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</si>
  <si>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</si>
  <si>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</si>
  <si>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</si>
  <si>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</si>
  <si>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</si>
  <si>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</si>
  <si>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</si>
  <si>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</si>
  <si>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</si>
  <si>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</si>
  <si>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</si>
  <si>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</si>
  <si>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</si>
  <si>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</si>
  <si>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</si>
  <si>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</si>
  <si>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</si>
  <si>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</si>
  <si>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</si>
  <si>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</si>
  <si>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</si>
  <si>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</si>
  <si>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</si>
  <si>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</si>
  <si>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</si>
  <si>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</si>
  <si>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</si>
  <si>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</si>
  <si>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</si>
  <si>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</si>
  <si>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</si>
  <si>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</si>
  <si>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</si>
  <si>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</si>
  <si>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</si>
  <si>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</si>
  <si>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</si>
  <si>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</si>
  <si>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</si>
  <si>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</si>
  <si>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</si>
  <si>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</si>
  <si>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</si>
  <si>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</si>
  <si>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</si>
  <si>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</si>
  <si>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</si>
  <si>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</si>
  <si>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</si>
  <si>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</si>
  <si>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</si>
  <si>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</si>
  <si>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</si>
  <si>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</si>
  <si>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</si>
  <si>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</si>
  <si>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</si>
  <si>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</si>
  <si>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</si>
  <si>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</si>
  <si>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</si>
  <si>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</si>
  <si>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</si>
  <si>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</si>
  <si>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</si>
  <si>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</si>
  <si>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</si>
  <si>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</si>
  <si>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</si>
  <si>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</si>
  <si>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</si>
  <si>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</si>
  <si>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</si>
  <si>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</si>
  <si>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</si>
  <si>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</si>
  <si>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</si>
  <si>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</si>
  <si>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</si>
  <si>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</si>
  <si>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</si>
  <si>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</si>
  <si>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</si>
  <si>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</si>
  <si>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</si>
  <si>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</si>
  <si>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</si>
  <si>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</si>
  <si>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</si>
  <si>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</si>
  <si>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</si>
  <si>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</si>
  <si>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</si>
  <si>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</si>
  <si>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</si>
  <si>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</si>
  <si>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</si>
  <si>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</si>
  <si>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</si>
  <si>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</si>
  <si>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</si>
  <si>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</si>
  <si>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</si>
  <si>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</si>
  <si>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</si>
  <si>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</si>
  <si>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</si>
  <si>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</si>
  <si>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</si>
  <si>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</si>
  <si>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</si>
  <si>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</si>
  <si>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</si>
  <si>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</si>
  <si>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</si>
  <si>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</si>
  <si>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</si>
  <si>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</si>
  <si>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</si>
  <si>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</si>
  <si>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</si>
  <si>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</si>
  <si>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</si>
  <si>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</si>
  <si>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</si>
  <si>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</si>
  <si>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</si>
  <si>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</si>
  <si>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</si>
  <si>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</si>
  <si>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</si>
  <si>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</si>
  <si>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</si>
  <si>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</si>
  <si>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</si>
  <si>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</si>
  <si>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</si>
  <si>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</si>
  <si>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</si>
  <si>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</si>
  <si>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</si>
  <si>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</si>
  <si>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</si>
  <si>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</si>
  <si>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</si>
  <si>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</si>
  <si>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</si>
  <si>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</si>
  <si>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</si>
  <si>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</si>
  <si>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</si>
  <si>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</si>
  <si>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</si>
  <si>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</si>
  <si>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</si>
  <si>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</si>
  <si>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</si>
  <si>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</si>
  <si>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</si>
  <si>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</si>
  <si>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</si>
  <si>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</si>
  <si>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</si>
  <si>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</si>
  <si>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</si>
  <si>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</si>
  <si>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</si>
  <si>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</si>
  <si>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</si>
  <si>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</si>
  <si>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</si>
  <si>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</si>
  <si>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</si>
  <si>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</si>
  <si>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</si>
  <si>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</si>
  <si>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</si>
  <si>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</si>
  <si>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</si>
  <si>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</si>
  <si>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</si>
  <si>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</si>
  <si>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</si>
  <si>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</si>
  <si>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</si>
  <si>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</si>
  <si>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</si>
  <si>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</si>
  <si>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</si>
  <si>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</si>
  <si>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</si>
  <si>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</si>
  <si>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</si>
  <si>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</si>
  <si>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</si>
  <si>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</si>
  <si>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</si>
  <si>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</si>
  <si>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</si>
  <si>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</si>
  <si>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</si>
  <si>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</si>
  <si>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</si>
  <si>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</si>
  <si>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</si>
  <si>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</si>
  <si>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</si>
  <si>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</si>
  <si>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</si>
  <si>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</si>
  <si>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</si>
  <si>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</si>
  <si>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</si>
  <si>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</si>
  <si>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</si>
  <si>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</si>
  <si>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</si>
  <si>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</si>
  <si>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</si>
  <si>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</si>
  <si>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</si>
  <si>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</si>
  <si>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</si>
  <si>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</si>
  <si>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</si>
  <si>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</si>
  <si>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</si>
  <si>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</si>
  <si>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</si>
  <si>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</si>
  <si>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</si>
  <si>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</si>
  <si>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</si>
  <si>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</si>
  <si>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</si>
  <si>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</si>
  <si>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</si>
  <si>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</si>
  <si>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</si>
  <si>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</si>
  <si>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</si>
  <si>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</si>
  <si>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</si>
  <si>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</si>
  <si>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</si>
  <si>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</si>
  <si>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</si>
  <si>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</si>
  <si>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</si>
  <si>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</si>
  <si>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</si>
  <si>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</si>
  <si>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</si>
  <si>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</si>
  <si>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</si>
  <si>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</si>
  <si>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</si>
  <si>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</si>
  <si>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</si>
  <si>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</si>
  <si>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</si>
  <si>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</si>
  <si>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</si>
  <si>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</si>
  <si>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</si>
  <si>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</si>
  <si>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</si>
  <si>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</si>
  <si>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</si>
  <si>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</si>
  <si>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</si>
  <si>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</si>
  <si>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</si>
  <si>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</si>
  <si>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</si>
  <si>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</si>
  <si>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</si>
  <si>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</si>
  <si>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</si>
  <si>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</si>
  <si>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</si>
  <si>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</si>
  <si>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</si>
  <si>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</si>
  <si>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</si>
  <si>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</si>
  <si>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</si>
  <si>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</si>
  <si>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</si>
  <si>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</si>
  <si>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</si>
  <si>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</si>
  <si>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</si>
  <si>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</si>
  <si>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</si>
  <si>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</si>
  <si>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</si>
  <si>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</si>
  <si>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</si>
  <si>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</si>
  <si>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</si>
  <si>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</si>
  <si>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</si>
  <si>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</si>
  <si>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</si>
  <si>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</si>
  <si>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</si>
  <si>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</si>
  <si>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</si>
  <si>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</si>
  <si>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</si>
  <si>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</si>
  <si>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</si>
  <si>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</si>
  <si>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</si>
  <si>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</si>
  <si>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</si>
  <si>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</si>
  <si>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</si>
  <si>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</si>
  <si>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</si>
  <si>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</si>
  <si>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</si>
  <si>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</si>
  <si>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</si>
  <si>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</si>
  <si>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</si>
  <si>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</si>
  <si>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</si>
  <si>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</si>
  <si>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</si>
  <si>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</si>
  <si>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</si>
  <si>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</si>
  <si>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</si>
  <si>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</si>
  <si>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</si>
  <si>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</si>
  <si>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</si>
  <si>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</si>
  <si>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</si>
  <si>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</si>
  <si>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</si>
  <si>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</si>
  <si>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</si>
  <si>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</si>
  <si>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</si>
  <si>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</si>
  <si>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</si>
  <si>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</si>
  <si>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</si>
  <si>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</si>
  <si>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</si>
  <si>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</si>
  <si>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</si>
  <si>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</si>
  <si>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</si>
  <si>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</si>
  <si>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</si>
  <si>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</si>
  <si>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</si>
  <si>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</si>
  <si>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</si>
  <si>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</si>
  <si>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</si>
  <si>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</si>
  <si>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</si>
  <si>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</si>
  <si>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</si>
  <si>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</si>
  <si>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</si>
  <si>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</si>
  <si>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</si>
  <si>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</si>
  <si>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</si>
  <si>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</si>
  <si>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</si>
  <si>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</si>
  <si>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</si>
  <si>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</si>
  <si>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</si>
  <si>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</si>
  <si>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</si>
  <si>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</si>
  <si>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</si>
  <si>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</si>
  <si>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</si>
  <si>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</si>
  <si>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</si>
  <si>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</si>
  <si>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</si>
  <si>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</si>
  <si>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</si>
  <si>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</si>
  <si>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</si>
  <si>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</si>
  <si>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</si>
  <si>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</si>
  <si>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</si>
  <si>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</si>
  <si>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</si>
  <si>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</si>
  <si>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</si>
  <si>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</si>
  <si>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</si>
  <si>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</si>
  <si>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</si>
  <si>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</si>
  <si>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</si>
  <si>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</si>
  <si>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</si>
  <si>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</si>
  <si>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</si>
  <si>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</si>
  <si>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</si>
  <si>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</si>
  <si>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</si>
  <si>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</si>
  <si>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</si>
  <si>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</si>
  <si>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</si>
  <si>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</si>
  <si>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</si>
  <si>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</si>
  <si>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</si>
  <si>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</si>
  <si>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</si>
  <si>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</si>
  <si>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</si>
  <si>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</si>
  <si>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</si>
  <si>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</si>
  <si>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</si>
  <si>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</si>
  <si>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</si>
  <si>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</si>
  <si>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</si>
  <si>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</si>
  <si>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</si>
  <si>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</si>
  <si>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</si>
  <si>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</si>
  <si>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</si>
  <si>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</si>
  <si>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</si>
  <si>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</si>
  <si>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</si>
  <si>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</si>
  <si>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</si>
  <si>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</si>
  <si>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</si>
  <si>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</si>
  <si>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</si>
  <si>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</si>
  <si>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</si>
  <si>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</si>
  <si>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</si>
  <si>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</si>
  <si>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</si>
  <si>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</si>
  <si>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</si>
  <si>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</si>
  <si>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</si>
  <si>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</si>
  <si>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</si>
  <si>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</si>
  <si>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</si>
  <si>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</si>
  <si>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</si>
  <si>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</si>
  <si>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</si>
  <si>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</si>
  <si>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</si>
  <si>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</si>
  <si>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</si>
  <si>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</si>
  <si>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</si>
  <si>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</si>
  <si>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</si>
  <si>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</si>
  <si>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</si>
  <si>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</si>
  <si>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</si>
  <si>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</si>
  <si>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</si>
  <si>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</si>
  <si>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</si>
  <si>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</si>
  <si>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</si>
  <si>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</si>
  <si>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</si>
  <si>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</si>
  <si>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</si>
  <si>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</si>
  <si>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</si>
  <si>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</si>
  <si>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</si>
  <si>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</si>
  <si>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</si>
  <si>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</si>
  <si>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</si>
  <si>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</si>
  <si>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</si>
  <si>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</si>
  <si>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</si>
  <si>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</si>
  <si>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</si>
  <si>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</si>
  <si>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</si>
  <si>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</si>
  <si>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</si>
  <si>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</si>
  <si>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</si>
  <si>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</si>
  <si>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</si>
  <si>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</si>
  <si>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</si>
  <si>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</si>
  <si>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</si>
  <si>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</si>
  <si>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</si>
  <si>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</si>
  <si>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</si>
  <si>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</si>
  <si>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</si>
  <si>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</si>
  <si>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</si>
  <si>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</si>
  <si>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</si>
  <si>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</si>
  <si>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</si>
  <si>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</si>
  <si>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</si>
  <si>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</si>
  <si>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</si>
  <si>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</si>
  <si>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</si>
  <si>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</si>
  <si>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</si>
  <si>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</si>
  <si>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</si>
  <si>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</si>
  <si>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</si>
  <si>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</si>
  <si>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</si>
  <si>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</si>
  <si>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</si>
  <si>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</si>
  <si>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</si>
  <si>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</si>
  <si>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</si>
  <si>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</si>
  <si>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</si>
  <si>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</si>
  <si>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</si>
  <si>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</si>
  <si>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</si>
  <si>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</si>
  <si>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</si>
  <si>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</si>
  <si>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</si>
  <si>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</si>
  <si>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</si>
  <si>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</si>
  <si>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</si>
  <si>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</si>
  <si>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</si>
  <si>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</si>
  <si>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</si>
  <si>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</si>
  <si>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</si>
  <si>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</si>
  <si>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</si>
  <si>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</si>
  <si>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</si>
  <si>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</si>
  <si>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</si>
  <si>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</si>
  <si>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</si>
  <si>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</si>
  <si>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</si>
  <si>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</si>
  <si>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</si>
  <si>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</si>
  <si>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</si>
  <si>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</si>
  <si>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</si>
  <si>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</si>
  <si>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</si>
  <si>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</si>
  <si>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</si>
  <si>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</si>
  <si>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</si>
  <si>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</si>
  <si>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</si>
  <si>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</si>
  <si>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</si>
  <si>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</si>
  <si>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</si>
  <si>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</si>
  <si>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</si>
  <si>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</si>
  <si>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</si>
  <si>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</si>
  <si>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</si>
  <si>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</si>
  <si>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</si>
  <si>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</si>
  <si>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</si>
  <si>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</si>
  <si>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</si>
  <si>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</si>
  <si>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</si>
  <si>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</si>
  <si>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</si>
  <si>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</si>
  <si>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</si>
  <si>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</si>
  <si>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</si>
  <si>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</si>
  <si>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</si>
  <si>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</si>
  <si>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</si>
  <si>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</si>
  <si>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</si>
  <si>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</si>
  <si>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</si>
  <si>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</si>
  <si>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</si>
  <si>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</si>
  <si>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</si>
  <si>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</si>
  <si>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</si>
  <si>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</si>
  <si>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</si>
  <si>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</si>
  <si>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</si>
  <si>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</si>
  <si>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</si>
  <si>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</si>
  <si>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</si>
  <si>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</si>
  <si>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</si>
  <si>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</si>
  <si>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</si>
  <si>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</si>
  <si>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</si>
  <si>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</si>
  <si>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</si>
  <si>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</si>
  <si>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</si>
  <si>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</si>
  <si>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</si>
  <si>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</si>
  <si>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</si>
  <si>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</si>
  <si>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</si>
  <si>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</si>
  <si>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</si>
  <si>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</si>
  <si>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</si>
  <si>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</si>
  <si>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</si>
  <si>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</si>
  <si>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</si>
  <si>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</si>
  <si>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</si>
  <si>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</si>
  <si>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</si>
  <si>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</si>
  <si>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</si>
  <si>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</si>
  <si>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</si>
  <si>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</si>
  <si>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</si>
  <si>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</si>
  <si>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</si>
  <si>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</si>
  <si>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</si>
  <si>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</si>
  <si>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</si>
  <si>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</si>
  <si>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</si>
  <si>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</si>
  <si>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</si>
  <si>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</si>
  <si>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</si>
  <si>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</si>
  <si>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</si>
  <si>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</si>
  <si>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</si>
  <si>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</si>
  <si>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</si>
  <si>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</si>
  <si>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</si>
  <si>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</si>
  <si>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</si>
  <si>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</si>
  <si>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</si>
  <si>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</si>
  <si>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</si>
  <si>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</si>
  <si>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</si>
  <si>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</si>
  <si>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</si>
  <si>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</si>
  <si>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</si>
  <si>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</si>
  <si>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</si>
  <si>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</si>
  <si>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</si>
  <si>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</si>
  <si>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</si>
  <si>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</si>
  <si>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</si>
  <si>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</si>
  <si>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</si>
  <si>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</si>
  <si>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</si>
  <si>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</si>
  <si>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</si>
  <si>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</si>
  <si>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</si>
  <si>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</si>
  <si>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</si>
  <si>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</si>
  <si>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</si>
  <si>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</si>
  <si>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</si>
  <si>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</si>
  <si>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</si>
  <si>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</si>
  <si>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</si>
  <si>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</si>
  <si>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</si>
  <si>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</si>
  <si>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</si>
  <si>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</si>
  <si>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</si>
  <si>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</si>
  <si>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</si>
  <si>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</si>
  <si>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</si>
  <si>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</si>
  <si>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</si>
  <si>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</si>
  <si>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</si>
  <si>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</si>
  <si>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</si>
  <si>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</si>
  <si>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</si>
  <si>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</si>
  <si>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</si>
  <si>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</si>
  <si>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</si>
  <si>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</si>
  <si>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</si>
  <si>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</si>
  <si>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</si>
  <si>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</si>
  <si>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</si>
  <si>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</si>
  <si>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</si>
  <si>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</si>
  <si>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</si>
  <si>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</si>
  <si>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</si>
  <si>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</si>
  <si>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</si>
  <si>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</si>
  <si>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</si>
  <si>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</si>
  <si>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</si>
  <si>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</si>
  <si>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</si>
  <si>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</si>
  <si>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</si>
  <si>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</si>
  <si>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</si>
  <si>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</si>
  <si>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</si>
  <si>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</si>
  <si>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</si>
  <si>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</si>
  <si>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</si>
  <si>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</si>
  <si>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</si>
  <si>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</si>
  <si>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</si>
  <si>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</si>
  <si>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</si>
  <si>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</si>
  <si>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</si>
  <si>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</si>
  <si>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</si>
  <si>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</si>
  <si>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</si>
  <si>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</si>
  <si>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</si>
  <si>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</si>
  <si>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</si>
  <si>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</si>
  <si>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</si>
  <si>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</si>
  <si>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</si>
  <si>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</si>
  <si>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</si>
  <si>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</si>
  <si>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</si>
  <si>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</si>
  <si>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</si>
  <si>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</si>
  <si>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</si>
  <si>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</si>
  <si>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</si>
  <si>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</si>
  <si>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</si>
  <si>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</si>
  <si>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</si>
  <si>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</si>
  <si>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</si>
  <si>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</si>
  <si>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</si>
  <si>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</si>
  <si>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</si>
  <si>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</si>
  <si>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</si>
  <si>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</si>
  <si>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</si>
  <si>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</si>
  <si>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</si>
  <si>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</si>
  <si>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</si>
  <si>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</si>
  <si>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</si>
  <si>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</si>
  <si>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</si>
  <si>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</si>
  <si>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</si>
  <si>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</si>
  <si>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</si>
  <si>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</si>
  <si>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</si>
  <si>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</si>
  <si>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</si>
  <si>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</si>
  <si>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</si>
  <si>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</si>
  <si>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</si>
  <si>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</si>
  <si>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</si>
  <si>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</si>
  <si>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</si>
  <si>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</si>
  <si>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</si>
  <si>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</si>
  <si>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</si>
  <si>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</si>
  <si>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</si>
  <si>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</si>
  <si>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</si>
  <si>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</si>
  <si>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</si>
  <si>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</si>
  <si>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</si>
  <si>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</si>
  <si>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</si>
  <si>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</si>
  <si>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</si>
  <si>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</si>
  <si>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</si>
  <si>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</si>
  <si>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</si>
  <si>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</si>
  <si>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</si>
  <si>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</si>
  <si>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</si>
  <si>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</si>
  <si>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</si>
  <si>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</si>
  <si>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</si>
  <si>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</si>
  <si>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</si>
  <si>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</si>
  <si>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</si>
  <si>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</si>
  <si>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</si>
  <si>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</si>
  <si>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</si>
  <si>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</si>
  <si>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</si>
  <si>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</si>
  <si>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</si>
  <si>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</si>
  <si>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</si>
  <si>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</si>
  <si>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</si>
  <si>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</si>
  <si>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</si>
  <si>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</si>
  <si>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</si>
  <si>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</si>
  <si>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</si>
  <si>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</si>
  <si>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</si>
  <si>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</si>
  <si>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</si>
  <si>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</si>
  <si>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</si>
  <si>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</si>
  <si>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</si>
  <si>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</si>
  <si>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</si>
  <si>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</si>
  <si>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</si>
  <si>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</si>
  <si>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</si>
  <si>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</si>
  <si>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</si>
  <si>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</si>
  <si>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</si>
  <si>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</si>
  <si>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</si>
  <si>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</si>
  <si>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</si>
  <si>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</si>
  <si>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</si>
  <si>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</si>
  <si>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</si>
  <si>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</si>
  <si>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</si>
  <si>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</si>
  <si>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</si>
  <si>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</si>
  <si>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</si>
  <si>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</si>
  <si>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</si>
  <si>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</si>
  <si>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</si>
  <si>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</si>
  <si>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</si>
  <si>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</si>
  <si>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</si>
  <si>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</si>
  <si>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</si>
  <si>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</si>
  <si>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</si>
  <si>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</si>
  <si>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</si>
  <si>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</si>
  <si>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</si>
  <si>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</si>
  <si>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</si>
  <si>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</si>
  <si>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</si>
  <si>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</si>
  <si>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</si>
  <si>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</si>
  <si>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</si>
  <si>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</si>
  <si>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</si>
  <si>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</si>
  <si>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</si>
  <si>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</si>
  <si>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</si>
  <si>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</si>
  <si>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</si>
  <si>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</si>
  <si>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</si>
  <si>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</si>
  <si>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</si>
  <si>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</si>
  <si>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</si>
  <si>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</si>
  <si>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</si>
  <si>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</si>
  <si>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</si>
  <si>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</si>
  <si>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</si>
  <si>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</si>
  <si>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</si>
  <si>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</si>
  <si>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</si>
  <si>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</si>
  <si>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</si>
  <si>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</si>
  <si>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</si>
  <si>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</si>
  <si>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</si>
  <si>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</si>
  <si>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</si>
  <si>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</si>
  <si>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</si>
  <si>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</si>
  <si>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</si>
  <si>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</si>
  <si>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</si>
  <si>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</si>
  <si>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</si>
  <si>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</si>
  <si>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</si>
  <si>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</si>
  <si>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</si>
  <si>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</si>
  <si>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</si>
  <si>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</si>
  <si>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</si>
  <si>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</si>
  <si>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</si>
  <si>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</si>
  <si>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</si>
  <si>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</si>
  <si>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</si>
  <si>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</si>
  <si>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</si>
  <si>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</si>
  <si>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</si>
  <si>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</si>
  <si>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</si>
  <si>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</si>
  <si>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</si>
  <si>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</si>
  <si>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</si>
  <si>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</si>
  <si>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</si>
  <si>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</si>
  <si>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</si>
  <si>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</si>
  <si>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</si>
  <si>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</si>
  <si>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</si>
  <si>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</si>
  <si>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</si>
  <si>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</si>
  <si>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</si>
  <si>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</si>
  <si>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</si>
  <si>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</si>
  <si>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</si>
  <si>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</si>
  <si>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</si>
  <si>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</si>
  <si>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</si>
  <si>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</si>
  <si>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</si>
  <si>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</si>
  <si>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</si>
  <si>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</si>
  <si>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</si>
  <si>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</si>
  <si>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</si>
  <si>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</si>
  <si>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</si>
  <si>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</si>
  <si>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</si>
  <si>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</si>
  <si>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</si>
  <si>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</si>
  <si>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</si>
  <si>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</si>
  <si>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</si>
  <si>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</si>
  <si>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</si>
  <si>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</si>
  <si>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</si>
  <si>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</si>
  <si>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</si>
  <si>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</si>
  <si>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</si>
  <si>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</si>
  <si>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</si>
  <si>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</si>
  <si>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</si>
  <si>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</si>
  <si>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</si>
  <si>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</si>
  <si>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</si>
  <si>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</si>
  <si>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</si>
  <si>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</si>
  <si>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</si>
  <si>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</si>
  <si>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</si>
  <si>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</si>
  <si>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</si>
  <si>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</si>
  <si>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</si>
  <si>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</si>
  <si>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</si>
  <si>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</si>
  <si>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</si>
  <si>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</si>
  <si>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</si>
  <si>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</si>
  <si>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</si>
  <si>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</si>
  <si>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</si>
  <si>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</si>
  <si>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</si>
  <si>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</si>
  <si>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</si>
  <si>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</si>
  <si>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</si>
  <si>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</si>
  <si>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</si>
  <si>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</si>
  <si>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</si>
  <si>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</si>
  <si>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</si>
  <si>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</si>
  <si>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</si>
  <si>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</si>
  <si>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</si>
  <si>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</si>
  <si>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</si>
  <si>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</si>
  <si>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</si>
  <si>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</si>
  <si>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</si>
  <si>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</si>
  <si>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</si>
  <si>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</si>
  <si>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</si>
  <si>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</si>
  <si>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</si>
  <si>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</si>
  <si>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</si>
  <si>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</si>
  <si>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</si>
  <si>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</si>
  <si>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</si>
  <si>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</si>
  <si>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</si>
  <si>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</si>
  <si>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</si>
  <si>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</si>
  <si>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</si>
  <si>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</si>
  <si>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</si>
  <si>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</si>
  <si>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</si>
  <si>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</si>
  <si>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</si>
  <si>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</si>
  <si>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</si>
  <si>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</si>
  <si>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</si>
  <si>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</si>
  <si>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</si>
  <si>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</si>
  <si>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</si>
  <si>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</si>
  <si>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</si>
  <si>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</si>
  <si>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</si>
  <si>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</si>
  <si>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</si>
  <si>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</si>
  <si>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</si>
  <si>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</si>
  <si>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</si>
  <si>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</si>
  <si>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</si>
  <si>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</si>
  <si>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</si>
  <si>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</si>
  <si>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</si>
  <si>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</si>
  <si>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</si>
  <si>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</si>
  <si>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</si>
  <si>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</si>
  <si>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</si>
  <si>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</si>
  <si>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</si>
  <si>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</si>
  <si>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</si>
  <si>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</si>
  <si>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</si>
  <si>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</si>
  <si>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</si>
  <si>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</si>
  <si>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</si>
  <si>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</si>
  <si>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</si>
  <si>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</si>
  <si>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</si>
  <si>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</si>
  <si>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</si>
  <si>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</si>
  <si>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</si>
  <si>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</si>
  <si>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</si>
  <si>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</si>
  <si>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</si>
  <si>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</si>
  <si>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</si>
  <si>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</si>
  <si>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</si>
  <si>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</si>
  <si>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</si>
  <si>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</si>
  <si>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</si>
  <si>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</si>
  <si>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</si>
  <si>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</si>
  <si>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</si>
  <si>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</si>
  <si>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</si>
  <si>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</si>
  <si>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</si>
  <si>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</si>
  <si>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</si>
  <si>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</si>
  <si>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</si>
  <si>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</si>
  <si>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</si>
  <si>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</si>
  <si>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</si>
  <si>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</si>
  <si>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</si>
  <si>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</si>
  <si>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</si>
  <si>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</si>
  <si>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</si>
  <si>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</si>
  <si>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</si>
  <si>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</si>
  <si>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</si>
  <si>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</si>
  <si>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</si>
  <si>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</si>
  <si>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</si>
  <si>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</si>
  <si>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</si>
  <si>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</si>
  <si>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</si>
  <si>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</si>
  <si>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</si>
  <si>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</si>
  <si>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</si>
  <si>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</si>
  <si>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</si>
  <si>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</si>
  <si>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</si>
  <si>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</si>
  <si>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</si>
  <si>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</si>
  <si>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</si>
  <si>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</si>
  <si>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</si>
  <si>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</si>
  <si>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</si>
  <si>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</si>
  <si>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</si>
  <si>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</si>
  <si>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</si>
  <si>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</si>
  <si>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</si>
  <si>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</si>
  <si>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</si>
  <si>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</si>
  <si>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</si>
  <si>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</si>
  <si>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</si>
  <si>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</si>
  <si>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</si>
  <si>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</si>
  <si>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</si>
  <si>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</si>
  <si>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</si>
  <si>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</si>
  <si>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</si>
  <si>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</si>
  <si>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</si>
  <si>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</si>
  <si>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</si>
  <si>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</si>
  <si>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</si>
  <si>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</si>
  <si>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</si>
  <si>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</si>
  <si>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</si>
  <si>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</si>
  <si>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</si>
  <si>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</si>
  <si>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</si>
  <si>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</si>
  <si>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</si>
  <si>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</si>
  <si>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</si>
  <si>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</si>
  <si>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</si>
  <si>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</si>
  <si>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</si>
  <si>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</si>
  <si>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</si>
  <si>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</si>
  <si>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</si>
  <si>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</si>
  <si>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</si>
  <si>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</si>
  <si>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</si>
  <si>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</si>
  <si>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</si>
  <si>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</si>
  <si>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</si>
  <si>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</si>
  <si>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</si>
  <si>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</si>
  <si>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</si>
  <si>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</si>
  <si>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</si>
  <si>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</si>
  <si>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</si>
  <si>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</si>
  <si>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</si>
  <si>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</si>
  <si>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</si>
  <si>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</si>
  <si>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</si>
  <si>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</si>
  <si>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</si>
  <si>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</si>
  <si>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</si>
  <si>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</si>
  <si>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</si>
  <si>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</si>
  <si>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</si>
  <si>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</si>
  <si>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</si>
  <si>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</si>
  <si>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</si>
  <si>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</si>
  <si>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</si>
  <si>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</si>
  <si>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</si>
  <si>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</si>
  <si>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</si>
  <si>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</si>
  <si>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</si>
  <si>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</si>
  <si>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</si>
  <si>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</si>
  <si>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</si>
  <si>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</si>
  <si>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</si>
  <si>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</si>
  <si>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</si>
  <si>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</si>
  <si>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</si>
  <si>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</si>
  <si>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</si>
  <si>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</si>
  <si>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</si>
  <si>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</si>
  <si>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</si>
  <si>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</si>
  <si>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</si>
  <si>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</si>
  <si>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</si>
  <si>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</si>
  <si>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</si>
  <si>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</si>
  <si>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</si>
  <si>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</si>
  <si>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</si>
  <si>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</si>
  <si>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</si>
  <si>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</si>
  <si>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</si>
  <si>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</si>
  <si>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</si>
  <si>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</si>
  <si>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</si>
  <si>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</si>
  <si>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</si>
  <si>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</si>
  <si>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</si>
  <si>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</si>
  <si>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</si>
  <si>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</si>
  <si>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</si>
  <si>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</si>
  <si>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</si>
  <si>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</si>
  <si>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</si>
  <si>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</si>
  <si>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</si>
  <si>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</si>
  <si>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</si>
  <si>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</si>
  <si>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</si>
  <si>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</si>
  <si>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</si>
  <si>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</si>
  <si>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</si>
  <si>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</si>
  <si>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</si>
  <si>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</si>
  <si>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</si>
  <si>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</si>
  <si>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</si>
  <si>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</si>
  <si>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</si>
  <si>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</si>
  <si>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</si>
  <si>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</si>
  <si>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</si>
  <si>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</si>
  <si>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</si>
  <si>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</si>
  <si>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</si>
  <si>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</si>
  <si>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</si>
  <si>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</si>
  <si>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</si>
  <si>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</si>
  <si>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</si>
  <si>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</si>
  <si>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</si>
  <si>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</si>
  <si>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</si>
  <si>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</si>
  <si>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</si>
  <si>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</si>
  <si>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</si>
  <si>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</si>
  <si>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</si>
  <si>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</si>
  <si>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</si>
  <si>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</si>
  <si>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</si>
  <si>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</si>
  <si>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</si>
  <si>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</si>
  <si>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</si>
  <si>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</si>
  <si>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</si>
  <si>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</si>
  <si>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</si>
  <si>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</si>
  <si>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</si>
  <si>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</si>
  <si>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</si>
  <si>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</si>
  <si>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</si>
  <si>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</si>
  <si>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</si>
  <si>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</si>
  <si>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</si>
  <si>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</si>
  <si>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</si>
  <si>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</si>
  <si>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</si>
  <si>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</si>
  <si>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</si>
  <si>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</si>
  <si>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</si>
  <si>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</si>
  <si>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</si>
  <si>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</si>
  <si>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</si>
  <si>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</si>
  <si>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</si>
  <si>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</si>
  <si>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</si>
  <si>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</si>
  <si>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</si>
  <si>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</si>
  <si>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</si>
  <si>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</si>
  <si>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</si>
  <si>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</si>
  <si>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</si>
  <si>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</si>
  <si>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</si>
  <si>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</si>
  <si>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</si>
  <si>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</si>
  <si>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</si>
  <si>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</si>
  <si>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</si>
  <si>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</si>
  <si>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</si>
  <si>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</si>
  <si>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</si>
  <si>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</si>
  <si>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</si>
  <si>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</si>
  <si>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</si>
  <si>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</si>
  <si>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</si>
  <si>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</si>
  <si>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</si>
  <si>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</si>
  <si>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</si>
  <si>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</si>
  <si>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</si>
  <si>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</si>
  <si>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</si>
  <si>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</si>
  <si>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</si>
  <si>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</si>
  <si>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</si>
  <si>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</si>
  <si>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</si>
  <si>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</si>
  <si>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</si>
  <si>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</si>
  <si>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</si>
  <si>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</si>
  <si>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</si>
  <si>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</si>
  <si>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</si>
  <si>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</si>
  <si>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</si>
  <si>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</si>
  <si>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</si>
  <si>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</si>
  <si>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</si>
  <si>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</si>
  <si>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</si>
  <si>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</si>
  <si>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</si>
  <si>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</si>
  <si>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</si>
  <si>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</si>
  <si>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</si>
  <si>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</si>
  <si>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</si>
  <si>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</si>
  <si>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</si>
  <si>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</si>
  <si>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</si>
  <si>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</si>
  <si>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</si>
  <si>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</si>
  <si>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</si>
  <si>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</si>
  <si>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</si>
  <si>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</si>
  <si>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</si>
  <si>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</si>
  <si>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</si>
  <si>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</si>
  <si>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</si>
  <si>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</si>
  <si>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</si>
  <si>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</si>
  <si>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</si>
  <si>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</si>
  <si>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</si>
  <si>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</si>
  <si>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</si>
  <si>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</si>
  <si>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</si>
  <si>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</si>
  <si>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</si>
  <si>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</si>
  <si>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</si>
  <si>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</si>
  <si>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</si>
  <si>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</si>
  <si>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</si>
  <si>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</si>
  <si>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</si>
  <si>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</si>
  <si>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</si>
  <si>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</si>
  <si>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</si>
  <si>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</si>
  <si>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</si>
  <si>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</si>
  <si>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</si>
  <si>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</si>
  <si>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</si>
  <si>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</si>
  <si>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</si>
  <si>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</si>
  <si>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</si>
  <si>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</si>
  <si>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</si>
  <si>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</si>
  <si>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</si>
  <si>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</si>
  <si>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</si>
  <si>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</si>
  <si>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</si>
  <si>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</si>
  <si>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</si>
  <si>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</si>
  <si>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</si>
  <si>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</si>
  <si>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</si>
  <si>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</si>
  <si>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</si>
  <si>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</si>
  <si>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</si>
  <si>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</si>
  <si>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</si>
  <si>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</si>
  <si>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</si>
  <si>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</si>
  <si>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</si>
  <si>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</si>
  <si>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</si>
  <si>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</si>
  <si>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</si>
  <si>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</si>
  <si>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</si>
  <si>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</si>
  <si>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</si>
  <si>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</si>
  <si>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</si>
  <si>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</si>
  <si>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</si>
  <si>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</si>
  <si>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</si>
  <si>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</si>
  <si>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</si>
  <si>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</si>
  <si>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</si>
  <si>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</si>
  <si>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</si>
  <si>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</si>
  <si>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</si>
  <si>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</si>
  <si>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</si>
  <si>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</si>
  <si>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</si>
  <si>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</si>
  <si>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</si>
  <si>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</si>
  <si>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</si>
  <si>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</si>
  <si>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</si>
  <si>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</si>
  <si>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</si>
  <si>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</si>
  <si>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</si>
  <si>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</si>
  <si>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</si>
  <si>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</si>
  <si>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</si>
  <si>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</si>
  <si>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</si>
  <si>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</si>
  <si>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</si>
  <si>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</si>
  <si>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</si>
  <si>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</si>
  <si>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</si>
  <si>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</si>
  <si>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</si>
  <si>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</si>
  <si>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</si>
  <si>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</si>
  <si>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</si>
  <si>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</si>
  <si>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</si>
  <si>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</si>
  <si>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</si>
  <si>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</si>
  <si>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</si>
  <si>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</si>
  <si>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</si>
  <si>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</si>
  <si>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</si>
  <si>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</si>
  <si>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</si>
  <si>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</si>
  <si>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</si>
  <si>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</si>
  <si>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</si>
  <si>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</si>
  <si>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</si>
  <si>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</si>
  <si>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</si>
  <si>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</si>
  <si>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</si>
  <si>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</si>
  <si>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</si>
  <si>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</si>
  <si>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</si>
  <si>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</si>
  <si>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</si>
  <si>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</si>
  <si>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</si>
  <si>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</si>
  <si>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</si>
  <si>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</si>
  <si>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</si>
  <si>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</si>
  <si>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</si>
  <si>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</si>
  <si>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</si>
  <si>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</si>
  <si>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</si>
  <si>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</si>
  <si>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</si>
  <si>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</si>
  <si>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</si>
  <si>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</si>
  <si>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</si>
  <si>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</si>
  <si>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</si>
  <si>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</si>
  <si>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</si>
  <si>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</si>
  <si>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</si>
  <si>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</si>
  <si>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</si>
  <si>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</si>
  <si>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</si>
  <si>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</si>
  <si>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</si>
  <si>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</si>
  <si>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</si>
  <si>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</si>
  <si>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</si>
  <si>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</si>
  <si>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</si>
  <si>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</si>
  <si>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</si>
  <si>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</si>
  <si>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</si>
  <si>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</si>
  <si>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</si>
  <si>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</si>
  <si>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</si>
  <si>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</si>
  <si>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</si>
  <si>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</si>
  <si>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</si>
  <si>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</si>
  <si>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</si>
  <si>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</si>
  <si>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</si>
  <si>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</si>
  <si>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</si>
  <si>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</si>
  <si>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</si>
  <si>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</si>
  <si>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</si>
  <si>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</si>
  <si>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</si>
  <si>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</si>
  <si>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</si>
  <si>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</si>
  <si>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</si>
  <si>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</si>
  <si>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</si>
  <si>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</si>
  <si>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</si>
  <si>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</si>
  <si>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</si>
  <si>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</si>
  <si>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</si>
  <si>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</si>
  <si>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</si>
  <si>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</si>
  <si>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</si>
  <si>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</si>
  <si>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</si>
  <si>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</si>
  <si>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</si>
  <si>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</si>
  <si>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</si>
  <si>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</si>
  <si>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</si>
  <si>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</si>
  <si>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</si>
  <si>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</si>
  <si>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</si>
  <si>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</si>
  <si>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</si>
  <si>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</si>
  <si>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</si>
  <si>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</si>
  <si>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</si>
  <si>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</si>
  <si>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</si>
  <si>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</si>
  <si>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</si>
  <si>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</si>
  <si>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</si>
  <si>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</si>
  <si>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</si>
  <si>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</si>
  <si>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</si>
  <si>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</si>
  <si>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</si>
  <si>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</si>
  <si>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</si>
  <si>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</si>
  <si>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</si>
  <si>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</si>
  <si>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</si>
  <si>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</si>
  <si>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</si>
  <si>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</si>
  <si>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</si>
  <si>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</si>
  <si>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</si>
  <si>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</si>
  <si>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</si>
  <si>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</si>
  <si>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</si>
  <si>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</si>
  <si>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</si>
  <si>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</si>
  <si>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</si>
  <si>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</si>
  <si>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</si>
  <si>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</si>
  <si>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</si>
  <si>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</si>
  <si>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</si>
  <si>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</si>
  <si>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</si>
  <si>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</si>
  <si>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</si>
  <si>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</si>
  <si>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</si>
  <si>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</si>
  <si>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</si>
  <si>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</si>
  <si>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</si>
  <si>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</si>
  <si>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</si>
  <si>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</si>
  <si>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</si>
  <si>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</si>
  <si>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</si>
  <si>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</si>
  <si>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</si>
  <si>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</si>
  <si>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</si>
  <si>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</si>
  <si>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</si>
  <si>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</si>
  <si>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</si>
  <si>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</si>
  <si>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</si>
  <si>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</si>
  <si>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</si>
  <si>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</si>
  <si>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</si>
  <si>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</si>
  <si>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</si>
  <si>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</si>
  <si>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</si>
  <si>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</si>
  <si>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</si>
  <si>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</si>
  <si>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</si>
  <si>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</si>
  <si>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</si>
  <si>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</si>
  <si>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</si>
  <si>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</si>
  <si>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</si>
  <si>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</si>
  <si>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</si>
  <si>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</si>
  <si>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</si>
  <si>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</si>
  <si>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</si>
  <si>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</si>
  <si>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</si>
  <si>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</si>
  <si>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</si>
  <si>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</si>
  <si>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</si>
  <si>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</si>
  <si>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</si>
  <si>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</si>
  <si>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</si>
  <si>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</si>
  <si>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</si>
  <si>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</si>
  <si>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</si>
  <si>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</si>
  <si>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</si>
  <si>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</si>
  <si>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</si>
  <si>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</si>
  <si>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</si>
  <si>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</si>
  <si>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</si>
  <si>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</si>
  <si>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</si>
  <si>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</si>
  <si>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</si>
  <si>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</si>
  <si>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</si>
  <si>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</si>
  <si>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</si>
  <si>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</si>
  <si>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</si>
  <si>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</si>
  <si>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</si>
  <si>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</si>
  <si>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</si>
  <si>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</si>
  <si>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</si>
  <si>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</si>
  <si>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</si>
  <si>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</si>
  <si>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</si>
  <si>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</si>
  <si>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</si>
  <si>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</si>
  <si>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</si>
  <si>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</si>
  <si>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</si>
  <si>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</si>
  <si>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</si>
  <si>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</si>
  <si>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</si>
  <si>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</si>
  <si>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</si>
  <si>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</si>
  <si>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</si>
  <si>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</si>
  <si>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</si>
  <si>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</si>
  <si>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</si>
  <si>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</si>
  <si>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</si>
  <si>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</si>
  <si>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</si>
  <si>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</si>
  <si>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</si>
  <si>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</si>
  <si>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</si>
  <si>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</si>
  <si>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</si>
  <si>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</si>
  <si>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</si>
  <si>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</si>
  <si>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</si>
  <si>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</si>
  <si>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</si>
  <si>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</si>
  <si>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</si>
  <si>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</si>
  <si>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</si>
  <si>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</si>
  <si>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</si>
  <si>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</si>
  <si>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</si>
  <si>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</si>
  <si>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</si>
  <si>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</si>
  <si>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</si>
  <si>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</si>
  <si>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</si>
  <si>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</si>
  <si>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</si>
  <si>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</si>
  <si>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</si>
  <si>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</si>
  <si>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</si>
  <si>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</si>
  <si>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</si>
  <si>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</si>
  <si>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</si>
  <si>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</si>
  <si>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</si>
  <si>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</si>
  <si>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</si>
  <si>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</si>
  <si>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</si>
  <si>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</si>
  <si>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</si>
  <si>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</si>
  <si>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</si>
  <si>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</si>
  <si>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</si>
  <si>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</si>
  <si>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</si>
  <si>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</si>
  <si>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</si>
  <si>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</si>
  <si>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</si>
  <si>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</si>
  <si>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</si>
  <si>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</si>
  <si>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</si>
  <si>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</si>
  <si>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</si>
  <si>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</si>
  <si>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</si>
  <si>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</si>
  <si>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</si>
  <si>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</si>
  <si>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</si>
  <si>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</si>
  <si>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</si>
  <si>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</si>
  <si>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</si>
  <si>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</si>
  <si>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</si>
  <si>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</si>
  <si>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</si>
  <si>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</si>
  <si>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</si>
  <si>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</si>
  <si>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</si>
  <si>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</si>
  <si>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</si>
  <si>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</si>
  <si>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</si>
  <si>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</si>
  <si>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</si>
  <si>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</si>
  <si>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</si>
  <si>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</si>
  <si>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</si>
  <si>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</si>
  <si>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</si>
  <si>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</si>
  <si>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</si>
  <si>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</si>
  <si>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</si>
  <si>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</si>
  <si>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</si>
  <si>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</si>
  <si>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</si>
  <si>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</si>
  <si>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</si>
  <si>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</si>
  <si>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</si>
  <si>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</si>
  <si>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</si>
  <si>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</si>
  <si>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</si>
  <si>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</si>
  <si>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</si>
  <si>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</si>
  <si>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</si>
  <si>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</si>
  <si>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</si>
  <si>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</si>
  <si>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</si>
  <si>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</si>
  <si>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</si>
  <si>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</si>
  <si>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</si>
  <si>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</si>
  <si>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</si>
  <si>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</si>
  <si>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</si>
  <si>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</si>
  <si>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</si>
  <si>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</si>
  <si>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</si>
  <si>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</si>
  <si>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</si>
  <si>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</si>
  <si>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</si>
  <si>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</si>
  <si>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</si>
  <si>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</si>
  <si>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</si>
  <si>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</si>
  <si>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</si>
  <si>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</si>
  <si>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</si>
  <si>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</si>
  <si>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</si>
  <si>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</si>
  <si>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</si>
  <si>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</si>
  <si>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</si>
  <si>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</si>
  <si>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</si>
  <si>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</si>
  <si>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</si>
  <si>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</si>
  <si>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</si>
  <si>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</si>
  <si>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</si>
  <si>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</si>
  <si>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</si>
  <si>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</si>
  <si>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</si>
  <si>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</si>
  <si>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</si>
  <si>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</si>
  <si>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</si>
  <si>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</si>
  <si>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</si>
  <si>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</si>
  <si>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</si>
  <si>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</si>
  <si>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</si>
  <si>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</si>
  <si>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</si>
  <si>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</si>
  <si>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</si>
  <si>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</si>
  <si>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</si>
  <si>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</si>
  <si>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</si>
  <si>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</si>
  <si>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</si>
  <si>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</si>
  <si>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</si>
  <si>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</si>
  <si>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</si>
  <si>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</si>
  <si>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</si>
  <si>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</si>
  <si>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</si>
  <si>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</si>
  <si>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</si>
  <si>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</si>
  <si>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</si>
  <si>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</si>
  <si>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</si>
  <si>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</si>
  <si>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</si>
  <si>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</si>
  <si>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</si>
  <si>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</si>
  <si>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</si>
  <si>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</si>
  <si>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</si>
  <si>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</si>
  <si>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</si>
  <si>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</si>
  <si>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</si>
  <si>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</si>
  <si>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</si>
  <si>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</si>
  <si>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</si>
  <si>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</si>
  <si>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</si>
  <si>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</si>
  <si>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</si>
  <si>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</si>
  <si>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</si>
  <si>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</si>
  <si>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</si>
  <si>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</si>
  <si>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</si>
  <si>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</si>
  <si>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</si>
  <si>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</si>
  <si>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</si>
  <si>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</si>
  <si>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</si>
  <si>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</si>
  <si>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</si>
  <si>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</si>
  <si>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</si>
  <si>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</si>
  <si>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</si>
  <si>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</si>
  <si>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</si>
  <si>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</si>
  <si>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</si>
  <si>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</si>
  <si>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</si>
  <si>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</si>
  <si>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</si>
  <si>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</si>
  <si>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</si>
  <si>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</si>
  <si>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</si>
  <si>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</si>
  <si>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</si>
  <si>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</si>
  <si>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</si>
  <si>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</si>
  <si>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</si>
  <si>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</si>
  <si>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</si>
  <si>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</si>
  <si>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</si>
  <si>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</si>
  <si>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</si>
  <si>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</si>
  <si>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</si>
  <si>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</si>
  <si>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</si>
  <si>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</si>
  <si>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</si>
  <si>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</si>
  <si>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</si>
  <si>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</si>
  <si>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</si>
  <si>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</si>
  <si>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</si>
  <si>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</si>
  <si>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</si>
  <si>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</si>
  <si>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</si>
  <si>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</si>
  <si>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</si>
  <si>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</si>
  <si>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</si>
  <si>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</si>
  <si>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</si>
  <si>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</si>
  <si>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</si>
  <si>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</si>
  <si>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</si>
  <si>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</si>
  <si>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</si>
  <si>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</si>
  <si>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</si>
  <si>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</si>
  <si>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</si>
  <si>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</si>
  <si>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</si>
  <si>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</si>
  <si>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</si>
  <si>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</si>
  <si>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</si>
  <si>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</si>
  <si>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</si>
  <si>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</si>
  <si>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</si>
  <si>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</si>
  <si>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</si>
  <si>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</si>
  <si>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</si>
  <si>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</si>
  <si>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</si>
  <si>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</si>
  <si>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</si>
  <si>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</si>
  <si>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</si>
  <si>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</si>
  <si>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</si>
  <si>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</si>
  <si>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</si>
  <si>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</si>
  <si>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</si>
  <si>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</si>
  <si>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</si>
  <si>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</si>
  <si>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</si>
  <si>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</si>
  <si>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</si>
  <si>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</si>
  <si>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</si>
  <si>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</si>
  <si>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</si>
  <si>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</si>
  <si>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</si>
  <si>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</si>
  <si>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</si>
  <si>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</si>
  <si>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</si>
  <si>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</si>
  <si>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</si>
  <si>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</si>
  <si>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</si>
  <si>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</si>
  <si>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</si>
  <si>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</si>
  <si>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</si>
  <si>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</si>
  <si>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</si>
  <si>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</si>
  <si>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</si>
  <si>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</si>
  <si>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</si>
  <si>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</si>
  <si>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</si>
  <si>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</si>
  <si>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</si>
  <si>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</si>
  <si>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</si>
  <si>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</si>
  <si>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</si>
  <si>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</si>
  <si>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</si>
  <si>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</si>
  <si>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</si>
  <si>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</si>
  <si>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</si>
  <si>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</si>
  <si>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</si>
  <si>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</si>
  <si>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</si>
  <si>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</si>
  <si>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</si>
  <si>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</si>
  <si>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</si>
  <si>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</si>
  <si>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</si>
  <si>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</si>
  <si>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</si>
  <si>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</si>
  <si>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</si>
  <si>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</si>
  <si>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</si>
  <si>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</si>
  <si>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</si>
  <si>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</si>
  <si>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</si>
  <si>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</si>
  <si>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</si>
  <si>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</si>
  <si>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</si>
  <si>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</si>
  <si>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</si>
  <si>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</si>
  <si>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</si>
  <si>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</si>
  <si>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</si>
  <si>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</si>
  <si>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</si>
  <si>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</si>
  <si>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</si>
  <si>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</si>
  <si>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</si>
  <si>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</si>
  <si>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</si>
  <si>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</si>
  <si>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</si>
  <si>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</si>
  <si>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</si>
  <si>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</si>
  <si>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</si>
  <si>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</si>
  <si>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</si>
  <si>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</si>
  <si>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</si>
  <si>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</si>
  <si>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</si>
  <si>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</si>
  <si>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</si>
  <si>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</si>
  <si>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</si>
  <si>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</si>
  <si>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</si>
  <si>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</si>
  <si>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</si>
  <si>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</si>
  <si>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</si>
  <si>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</si>
  <si>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</si>
  <si>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</si>
  <si>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</si>
  <si>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</si>
  <si>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</si>
  <si>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</si>
  <si>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</si>
  <si>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</si>
  <si>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</si>
  <si>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</si>
  <si>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</si>
  <si>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</si>
  <si>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</si>
  <si>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</si>
  <si>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</si>
  <si>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</si>
  <si>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</si>
  <si>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</si>
  <si>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</si>
  <si>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</si>
  <si>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</si>
  <si>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</si>
  <si>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</si>
  <si>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</si>
  <si>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</si>
  <si>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</si>
  <si>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</si>
  <si>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</si>
  <si>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</si>
  <si>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</si>
  <si>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</si>
  <si>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</si>
  <si>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</si>
  <si>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</si>
  <si>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</si>
  <si>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</si>
  <si>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</si>
  <si>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</si>
  <si>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</si>
  <si>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</si>
  <si>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</si>
  <si>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</si>
  <si>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</si>
  <si>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</si>
  <si>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</si>
  <si>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</si>
  <si>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</si>
  <si>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</si>
  <si>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</si>
  <si>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</si>
  <si>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</si>
  <si>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</si>
  <si>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</si>
  <si>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</si>
  <si>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</si>
  <si>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</si>
  <si>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</si>
  <si>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</si>
  <si>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</si>
  <si>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</si>
  <si>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</si>
  <si>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</si>
  <si>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</si>
  <si>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</si>
  <si>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</si>
  <si>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</si>
  <si>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</si>
  <si>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</si>
  <si>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</si>
  <si>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</si>
  <si>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</si>
  <si>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</si>
  <si>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</si>
  <si>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</si>
  <si>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</si>
  <si>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</si>
  <si>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</si>
  <si>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</si>
  <si>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</si>
  <si>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</si>
  <si>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</si>
  <si>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</si>
  <si>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</si>
  <si>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</si>
  <si>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</si>
  <si>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</si>
  <si>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</si>
  <si>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</si>
  <si>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</si>
  <si>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</si>
  <si>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</si>
  <si>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</si>
  <si>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</si>
  <si>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</si>
  <si>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</si>
  <si>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</si>
  <si>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</si>
  <si>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</si>
  <si>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</si>
  <si>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</si>
  <si>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</si>
  <si>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</si>
  <si>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</si>
  <si>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</si>
  <si>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</si>
  <si>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</si>
  <si>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</si>
  <si>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</si>
  <si>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</si>
  <si>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</si>
  <si>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</si>
  <si>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</si>
  <si>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</si>
  <si>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</si>
  <si>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</si>
  <si>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</si>
  <si>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</si>
  <si>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</si>
  <si>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</si>
  <si>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</si>
  <si>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</si>
  <si>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</si>
  <si>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</si>
  <si>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</si>
  <si>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</si>
  <si>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</si>
  <si>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</si>
  <si>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</si>
  <si>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</si>
  <si>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</si>
  <si>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</si>
  <si>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</si>
  <si>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</si>
  <si>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</si>
  <si>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</si>
  <si>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</si>
  <si>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</si>
  <si>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</si>
  <si>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</si>
  <si>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</si>
  <si>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</si>
  <si>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</si>
  <si>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</si>
  <si>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</si>
  <si>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</si>
  <si>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</si>
  <si>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</si>
  <si>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</si>
  <si>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</si>
  <si>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</si>
  <si>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</si>
  <si>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</si>
  <si>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</si>
  <si>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</si>
  <si>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</si>
  <si>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</si>
  <si>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</si>
  <si>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</si>
  <si>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</si>
  <si>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</si>
  <si>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</si>
  <si>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</si>
  <si>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</si>
  <si>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</si>
  <si>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</si>
  <si>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</si>
  <si>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</si>
  <si>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</si>
  <si>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</si>
  <si>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</si>
  <si>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</si>
  <si>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</si>
  <si>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</si>
  <si>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</si>
  <si>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</si>
  <si>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</si>
  <si>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</si>
  <si>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</si>
  <si>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</si>
  <si>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</si>
  <si>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</si>
  <si>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</si>
  <si>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</si>
  <si>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</si>
  <si>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</si>
  <si>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</si>
  <si>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</si>
  <si>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</si>
  <si>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</si>
  <si>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</si>
  <si>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</si>
  <si>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</si>
  <si>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</si>
  <si>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</si>
  <si>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</si>
  <si>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</si>
  <si>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</si>
  <si>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</si>
  <si>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</si>
  <si>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</si>
  <si>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</si>
  <si>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</si>
  <si>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</si>
  <si>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</si>
  <si>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</si>
  <si>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</si>
  <si>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</si>
  <si>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</si>
  <si>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</si>
  <si>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</si>
  <si>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</si>
  <si>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</si>
  <si>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</si>
  <si>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</si>
  <si>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</si>
  <si>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</si>
  <si>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</si>
  <si>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</si>
  <si>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</si>
  <si>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</si>
  <si>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</si>
  <si>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</si>
  <si>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</si>
  <si>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</si>
  <si>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</si>
  <si>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</si>
  <si>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</si>
  <si>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</si>
  <si>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</si>
  <si>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</si>
  <si>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</si>
  <si>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</si>
  <si>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</si>
  <si>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</si>
  <si>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</si>
  <si>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</si>
  <si>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</si>
  <si>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</si>
  <si>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</si>
  <si>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</si>
  <si>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</si>
  <si>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</si>
  <si>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</si>
  <si>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</si>
  <si>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</si>
  <si>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</si>
  <si>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</si>
  <si>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</si>
  <si>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</si>
  <si>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</si>
  <si>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</si>
  <si>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</si>
  <si>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</si>
  <si>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</si>
  <si>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</si>
  <si>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</si>
  <si>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</si>
  <si>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</si>
  <si>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</si>
  <si>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</si>
  <si>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</si>
  <si>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</si>
  <si>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</si>
  <si>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</si>
  <si>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</si>
  <si>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</si>
  <si>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</si>
  <si>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</si>
  <si>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</si>
  <si>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</si>
  <si>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</si>
  <si>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</si>
  <si>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</si>
  <si>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</si>
  <si>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</si>
  <si>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</si>
  <si>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</si>
  <si>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</si>
  <si>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</si>
  <si>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</si>
  <si>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</si>
  <si>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</si>
  <si>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</si>
  <si>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</si>
  <si>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</si>
  <si>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</si>
  <si>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</si>
  <si>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</si>
  <si>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</si>
  <si>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</si>
  <si>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</si>
  <si>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</si>
  <si>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</si>
  <si>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</si>
  <si>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</si>
  <si>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</si>
  <si>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</si>
  <si>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</si>
  <si>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</si>
  <si>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</si>
  <si>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</si>
  <si>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</si>
  <si>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</si>
  <si>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</si>
  <si>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</si>
  <si>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</si>
  <si>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</si>
  <si>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</si>
  <si>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</si>
  <si>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</si>
  <si>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</si>
  <si>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</si>
  <si>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</si>
  <si>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</si>
  <si>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</si>
  <si>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</si>
  <si>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</si>
  <si>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</si>
  <si>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</si>
  <si>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</si>
  <si>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</si>
  <si>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</si>
  <si>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</si>
  <si>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</si>
  <si>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</si>
  <si>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</si>
  <si>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</si>
  <si>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</si>
  <si>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</si>
  <si>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</si>
  <si>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</si>
  <si>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</si>
  <si>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</si>
  <si>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</si>
  <si>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</si>
  <si>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</si>
  <si>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</si>
  <si>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</si>
  <si>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</si>
  <si>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</si>
  <si>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</si>
  <si>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</si>
  <si>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</si>
  <si>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</si>
  <si>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</si>
  <si>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</si>
  <si>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</si>
  <si>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</si>
  <si>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</si>
  <si>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</si>
  <si>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</si>
  <si>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</si>
  <si>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</si>
  <si>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</si>
  <si>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</si>
  <si>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</si>
  <si>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</si>
  <si>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</si>
  <si>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</si>
  <si>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</si>
  <si>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</si>
  <si>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</si>
  <si>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</si>
  <si>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</si>
  <si>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</si>
  <si>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</si>
  <si>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</si>
  <si>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</si>
  <si>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</si>
  <si>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</si>
  <si>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</si>
  <si>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</si>
  <si>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</si>
  <si>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</si>
  <si>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</si>
  <si>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</si>
  <si>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</si>
  <si>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</si>
  <si>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</si>
  <si>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</si>
  <si>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</si>
  <si>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</si>
  <si>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</si>
  <si>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</si>
  <si>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</si>
  <si>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</si>
  <si>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</si>
  <si>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</si>
  <si>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</si>
  <si>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</si>
  <si>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</si>
  <si>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</si>
  <si>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</si>
  <si>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</si>
  <si>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</si>
  <si>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</si>
  <si>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</si>
  <si>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</si>
  <si>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</si>
  <si>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</si>
  <si>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</si>
  <si>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</si>
  <si>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</si>
  <si>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</si>
  <si>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</si>
  <si>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</si>
  <si>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</si>
  <si>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</si>
  <si>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</si>
  <si>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</si>
  <si>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</si>
  <si>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</si>
  <si>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</si>
  <si>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</si>
  <si>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</si>
  <si>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</si>
  <si>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</si>
  <si>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</si>
  <si>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</si>
  <si>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</si>
  <si>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</si>
  <si>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</si>
  <si>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</si>
  <si>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</si>
  <si>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</si>
  <si>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</si>
  <si>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</si>
  <si>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</si>
  <si>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</si>
  <si>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</si>
  <si>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</si>
  <si>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</si>
  <si>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</si>
  <si>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</si>
  <si>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</si>
  <si>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</si>
  <si>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</si>
  <si>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</si>
  <si>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</si>
  <si>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</si>
  <si>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</si>
  <si>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</si>
  <si>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</si>
  <si>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</si>
  <si>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</si>
  <si>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</si>
  <si>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</si>
  <si>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</si>
  <si>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</si>
  <si>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</si>
  <si>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</si>
  <si>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</si>
  <si>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</si>
  <si>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</si>
  <si>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</si>
  <si>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</si>
  <si>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</si>
  <si>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</si>
  <si>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</si>
  <si>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</si>
  <si>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</si>
  <si>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</si>
  <si>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</si>
  <si>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</si>
  <si>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</si>
  <si>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</si>
  <si>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</si>
  <si>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</si>
  <si>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</si>
  <si>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</si>
  <si>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</si>
  <si>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</si>
  <si>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</si>
  <si>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</si>
  <si>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</si>
  <si>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</si>
  <si>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</si>
  <si>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</si>
  <si>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</si>
  <si>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</si>
  <si>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</si>
  <si>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</si>
  <si>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</si>
  <si>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</si>
  <si>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</si>
  <si>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</si>
  <si>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</si>
  <si>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</si>
  <si>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</si>
  <si>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</si>
  <si>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</si>
  <si>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</si>
  <si>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</si>
  <si>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</si>
  <si>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</si>
  <si>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</si>
  <si>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</si>
  <si>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</si>
  <si>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</si>
  <si>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</si>
  <si>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</si>
  <si>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</si>
  <si>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</si>
  <si>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</si>
  <si>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</si>
  <si>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</si>
  <si>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</si>
  <si>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</si>
  <si>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</si>
  <si>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</si>
  <si>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</si>
  <si>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</si>
  <si>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</si>
  <si>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</si>
  <si>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</si>
  <si>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</si>
  <si>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</si>
  <si>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</si>
  <si>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</si>
  <si>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</si>
  <si>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</si>
  <si>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</si>
  <si>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</si>
  <si>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</si>
  <si>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</si>
  <si>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</si>
  <si>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</si>
  <si>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</si>
  <si>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</si>
  <si>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</si>
  <si>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</si>
  <si>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</si>
  <si>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</si>
  <si>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</si>
  <si>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</si>
  <si>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</si>
  <si>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</si>
  <si>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</si>
  <si>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</si>
  <si>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</si>
  <si>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</si>
  <si>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</si>
  <si>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</si>
  <si>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</si>
  <si>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</si>
  <si>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</si>
  <si>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</si>
  <si>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</si>
  <si>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</si>
  <si>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</si>
  <si>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</si>
  <si>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</si>
  <si>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</si>
  <si>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</si>
  <si>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</si>
  <si>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</si>
  <si>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</si>
  <si>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</si>
  <si>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</si>
  <si>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</si>
  <si>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</si>
  <si>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</si>
  <si>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</si>
  <si>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</si>
  <si>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</si>
  <si>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</si>
  <si>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</si>
  <si>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</si>
  <si>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</si>
  <si>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</si>
  <si>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</si>
  <si>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</si>
  <si>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</si>
  <si>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</si>
  <si>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</si>
  <si>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</si>
  <si>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</si>
  <si>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</si>
  <si>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</si>
  <si>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</si>
  <si>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</si>
  <si>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</si>
  <si>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</si>
  <si>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</si>
  <si>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</si>
  <si>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</si>
  <si>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</si>
  <si>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</si>
  <si>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</si>
  <si>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</si>
  <si>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</si>
  <si>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</si>
  <si>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</si>
  <si>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</si>
  <si>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</si>
  <si>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</si>
  <si>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</si>
  <si>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</si>
  <si>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</si>
  <si>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</si>
  <si>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</si>
  <si>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</si>
  <si>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</si>
  <si>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</si>
  <si>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</si>
  <si>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</si>
  <si>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</si>
  <si>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</si>
  <si>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</si>
  <si>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</si>
  <si>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</si>
  <si>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</si>
  <si>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</si>
  <si>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</si>
  <si>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</si>
  <si>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</si>
  <si>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</si>
  <si>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</si>
  <si>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</si>
  <si>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</si>
  <si>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</si>
  <si>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</si>
  <si>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</si>
  <si>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</si>
  <si>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</si>
  <si>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</si>
  <si>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</si>
  <si>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</si>
  <si>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</si>
  <si>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</si>
  <si>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</si>
  <si>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</si>
  <si>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</si>
  <si>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</si>
  <si>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</si>
  <si>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</si>
  <si>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</si>
  <si>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</si>
  <si>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</si>
  <si>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</si>
  <si>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</si>
  <si>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</si>
  <si>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</si>
  <si>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</si>
  <si>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</si>
  <si>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</si>
  <si>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</si>
  <si>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</si>
  <si>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</si>
  <si>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</si>
  <si>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</si>
  <si>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</si>
  <si>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</si>
  <si>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</si>
  <si>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</si>
  <si>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</si>
  <si>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</si>
  <si>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</si>
  <si>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</si>
  <si>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</si>
  <si>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</si>
  <si>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</si>
  <si>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</si>
  <si>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</si>
  <si>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</si>
  <si>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</si>
  <si>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</si>
  <si>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</si>
  <si>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</si>
  <si>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</si>
  <si>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</si>
  <si>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</si>
  <si>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</si>
  <si>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</si>
  <si>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</si>
  <si>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</si>
  <si>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</si>
  <si>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</si>
  <si>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</si>
  <si>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</si>
  <si>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</si>
  <si>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</si>
  <si>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</si>
  <si>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</si>
  <si>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</si>
  <si>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</si>
  <si>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</si>
  <si>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</si>
  <si>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</si>
  <si>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</si>
  <si>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</si>
  <si>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</si>
  <si>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</si>
  <si>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</si>
  <si>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</si>
  <si>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</si>
  <si>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</si>
  <si>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</si>
  <si>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</si>
  <si>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</si>
  <si>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</si>
  <si>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</si>
  <si>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</si>
  <si>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</si>
  <si>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</si>
  <si>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</si>
  <si>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</si>
  <si>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</si>
  <si>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</si>
  <si>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</si>
  <si>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</si>
  <si>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</si>
  <si>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</si>
  <si>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</si>
  <si>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</si>
  <si>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</si>
  <si>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</si>
  <si>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</si>
  <si>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</si>
  <si>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</si>
  <si>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</si>
  <si>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</si>
  <si>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</si>
  <si>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</si>
  <si>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</si>
  <si>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</si>
  <si>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</si>
  <si>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</si>
  <si>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</si>
  <si>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</si>
  <si>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</si>
  <si>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</si>
  <si>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</si>
  <si>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</si>
  <si>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</si>
  <si>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</si>
  <si>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</si>
  <si>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</si>
  <si>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</si>
  <si>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</si>
  <si>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</si>
  <si>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</si>
  <si>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</si>
  <si>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</si>
  <si>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</si>
  <si>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</si>
  <si>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</si>
  <si>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</si>
  <si>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</si>
  <si>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</si>
  <si>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</si>
  <si>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</si>
  <si>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</si>
  <si>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</si>
  <si>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</si>
  <si>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</si>
  <si>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</si>
  <si>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</si>
  <si>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</si>
  <si>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</si>
  <si>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</si>
  <si>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</si>
  <si>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</si>
  <si>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</si>
  <si>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</si>
  <si>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</si>
  <si>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</si>
  <si>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</si>
  <si>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</si>
  <si>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</si>
  <si>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</si>
  <si>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</si>
  <si>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</si>
  <si>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</si>
  <si>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</si>
  <si>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</si>
  <si>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</si>
  <si>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</si>
  <si>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</si>
  <si>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</si>
  <si>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</si>
  <si>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</si>
  <si>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</si>
  <si>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</si>
  <si>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</si>
  <si>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</si>
  <si>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</si>
  <si>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</si>
  <si>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</si>
  <si>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</si>
  <si>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</si>
  <si>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</si>
  <si>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</si>
  <si>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</si>
  <si>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</si>
  <si>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</si>
  <si>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</si>
  <si>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</si>
  <si>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</si>
  <si>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</si>
  <si>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</si>
  <si>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</si>
  <si>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</si>
  <si>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</si>
  <si>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</si>
  <si>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</si>
  <si>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</si>
  <si>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</si>
  <si>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</si>
  <si>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</si>
  <si>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</si>
  <si>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</si>
  <si>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</si>
  <si>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</si>
  <si>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</si>
  <si>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</si>
  <si>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</si>
  <si>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</si>
  <si>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</si>
  <si>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</si>
  <si>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</si>
  <si>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</si>
  <si>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</si>
  <si>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</si>
  <si>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</si>
  <si>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</si>
  <si>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</si>
  <si>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</si>
  <si>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</si>
  <si>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</si>
  <si>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</si>
  <si>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</si>
  <si>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</si>
  <si>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</si>
  <si>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</si>
  <si>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</si>
  <si>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</si>
  <si>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</si>
  <si>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</si>
  <si>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</si>
  <si>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</si>
  <si>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</si>
  <si>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</si>
  <si>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</si>
  <si>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</si>
  <si>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</si>
  <si>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</si>
  <si>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</si>
  <si>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</si>
  <si>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</si>
  <si>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</si>
  <si>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</si>
  <si>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</si>
  <si>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</si>
  <si>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</si>
  <si>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</si>
  <si>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</si>
  <si>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</si>
  <si>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</si>
  <si>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</si>
  <si>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</si>
  <si>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</si>
  <si>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</si>
  <si>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</si>
  <si>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</si>
  <si>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</si>
  <si>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</si>
  <si>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</si>
  <si>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</si>
  <si>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</si>
  <si>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</si>
  <si>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</si>
  <si>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</si>
  <si>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</si>
  <si>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</si>
  <si>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</si>
  <si>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</si>
  <si>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</si>
  <si>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</si>
  <si>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</si>
  <si>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</si>
  <si>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</si>
  <si>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</si>
  <si>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</si>
  <si>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</si>
  <si>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</si>
  <si>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</si>
  <si>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</si>
  <si>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</si>
  <si>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</si>
  <si>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</si>
  <si>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</si>
  <si>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</si>
  <si>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</si>
  <si>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</si>
  <si>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</si>
  <si>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</si>
  <si>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</si>
  <si>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</si>
  <si>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</si>
  <si>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</si>
  <si>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</si>
  <si>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</si>
  <si>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</si>
  <si>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</si>
  <si>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</si>
  <si>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</si>
  <si>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</si>
  <si>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</si>
  <si>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</si>
  <si>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</si>
  <si>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</si>
  <si>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</si>
  <si>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</si>
  <si>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</si>
  <si>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</si>
  <si>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</si>
  <si>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</si>
  <si>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</si>
  <si>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</si>
  <si>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</si>
  <si>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</si>
  <si>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</si>
  <si>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</si>
  <si>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</si>
  <si>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</si>
  <si>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</si>
  <si>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</si>
  <si>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</si>
  <si>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</si>
  <si>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</si>
  <si>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</si>
  <si>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</si>
  <si>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</si>
  <si>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</si>
  <si>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</si>
  <si>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</si>
  <si>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</si>
  <si>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</si>
  <si>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</si>
  <si>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</si>
  <si>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</si>
  <si>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</si>
  <si>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</si>
  <si>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</si>
  <si>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</si>
  <si>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</si>
  <si>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</si>
  <si>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</si>
  <si>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</si>
  <si>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</si>
  <si>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</si>
  <si>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</si>
  <si>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</si>
  <si>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</si>
  <si>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</si>
  <si>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</si>
  <si>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</si>
  <si>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</si>
  <si>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</si>
  <si>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</si>
  <si>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</si>
  <si>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</si>
  <si>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</si>
  <si>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</si>
  <si>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</si>
  <si>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</si>
  <si>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</si>
  <si>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</si>
  <si>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</si>
  <si>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</si>
  <si>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</si>
  <si>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</si>
  <si>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</si>
  <si>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</si>
  <si>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</si>
  <si>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</si>
  <si>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</si>
  <si>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</si>
  <si>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</si>
  <si>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</si>
  <si>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</si>
  <si>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</si>
  <si>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</si>
  <si>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</si>
  <si>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</si>
  <si>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</si>
  <si>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</si>
  <si>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</si>
  <si>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</si>
  <si>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</si>
  <si>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</si>
  <si>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</si>
  <si>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</si>
  <si>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</si>
  <si>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</si>
  <si>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</si>
  <si>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</si>
  <si>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</si>
  <si>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</si>
  <si>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</si>
  <si>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</si>
  <si>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</si>
  <si>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</si>
  <si>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</si>
  <si>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</si>
  <si>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</si>
  <si>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</si>
  <si>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</si>
  <si>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</si>
  <si>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</si>
  <si>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</si>
  <si>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</si>
  <si>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</si>
  <si>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</si>
  <si>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</si>
  <si>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</si>
  <si>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</si>
  <si>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</si>
  <si>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</si>
  <si>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</si>
  <si>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</si>
  <si>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</si>
  <si>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</si>
  <si>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</si>
  <si>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</si>
  <si>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</si>
  <si>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</si>
  <si>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</si>
  <si>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</si>
  <si>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</si>
  <si>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</si>
  <si>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</si>
  <si>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</si>
  <si>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</si>
  <si>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</si>
  <si>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</si>
  <si>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</si>
  <si>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</si>
  <si>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</si>
  <si>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</si>
  <si>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</si>
  <si>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</si>
  <si>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</si>
  <si>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</si>
  <si>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</si>
  <si>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</si>
  <si>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</si>
  <si>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</si>
  <si>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</si>
  <si>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</si>
  <si>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</si>
  <si>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</si>
  <si>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</si>
  <si>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</si>
  <si>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</si>
  <si>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</si>
  <si>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</si>
  <si>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</si>
  <si>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</si>
  <si>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</si>
  <si>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</si>
  <si>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</si>
  <si>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</si>
  <si>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</si>
  <si>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</si>
  <si>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</si>
  <si>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</si>
  <si>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</si>
  <si>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</si>
  <si>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</si>
  <si>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</si>
  <si>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</si>
  <si>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</si>
  <si>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</si>
  <si>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</si>
  <si>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</si>
  <si>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</si>
  <si>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</si>
  <si>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</si>
  <si>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</si>
  <si>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</si>
  <si>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</si>
  <si>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</si>
  <si>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</si>
  <si>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</si>
  <si>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</si>
  <si>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</si>
  <si>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</si>
  <si>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</si>
  <si>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</si>
  <si>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</si>
  <si>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</si>
  <si>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</si>
  <si>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</si>
  <si>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</si>
  <si>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</si>
  <si>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</si>
  <si>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</si>
  <si>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</si>
  <si>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</si>
  <si>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</si>
  <si>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</si>
  <si>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</si>
  <si>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</si>
  <si>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</si>
  <si>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</si>
  <si>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</si>
  <si>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</si>
  <si>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</si>
  <si>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</si>
  <si>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</si>
  <si>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</si>
  <si>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</si>
  <si>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</si>
  <si>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</si>
  <si>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</si>
  <si>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</si>
  <si>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</si>
  <si>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</si>
  <si>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</si>
  <si>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</si>
  <si>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</si>
  <si>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</si>
  <si>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</si>
  <si>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</si>
  <si>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</si>
  <si>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</si>
  <si>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</si>
  <si>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</si>
  <si>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</si>
  <si>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</si>
  <si>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</si>
  <si>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</si>
  <si>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</si>
  <si>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</si>
  <si>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</si>
  <si>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</si>
  <si>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</si>
  <si>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</si>
  <si>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</si>
  <si>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</si>
  <si>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</si>
  <si>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</si>
  <si>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</si>
  <si>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</si>
  <si>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</si>
  <si>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</si>
  <si>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</si>
  <si>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</si>
  <si>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</si>
  <si>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</si>
  <si>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</si>
  <si>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</si>
  <si>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</si>
  <si>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</si>
  <si>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</si>
  <si>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</si>
  <si>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</si>
  <si>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</si>
  <si>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</si>
  <si>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</si>
  <si>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</si>
  <si>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</si>
  <si>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</si>
  <si>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</si>
  <si>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</si>
  <si>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</si>
  <si>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</si>
  <si>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</si>
  <si>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</si>
  <si>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</si>
  <si>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</si>
  <si>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</si>
  <si>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</si>
  <si>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</si>
  <si>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</si>
  <si>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</si>
  <si>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</si>
  <si>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</si>
  <si>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</si>
  <si>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</si>
  <si>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</si>
  <si>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</si>
  <si>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</si>
  <si>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</si>
  <si>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</si>
  <si>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</si>
  <si>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</si>
  <si>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</si>
  <si>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</si>
  <si>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</si>
  <si>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</si>
  <si>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</si>
  <si>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</si>
  <si>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</si>
  <si>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</si>
  <si>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</si>
  <si>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</si>
  <si>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</si>
  <si>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</si>
  <si>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</si>
  <si>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</si>
  <si>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</si>
  <si>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</si>
  <si>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</si>
  <si>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</si>
  <si>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</si>
  <si>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</si>
  <si>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</si>
  <si>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</si>
  <si>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</si>
  <si>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</si>
  <si>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</si>
  <si>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</si>
  <si>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</si>
  <si>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</si>
  <si>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</si>
  <si>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</si>
  <si>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</si>
  <si>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</si>
  <si>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</si>
  <si>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</si>
  <si>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</si>
  <si>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</si>
  <si>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</si>
  <si>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</si>
  <si>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</si>
  <si>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</si>
  <si>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</si>
  <si>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</si>
  <si>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</si>
  <si>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</si>
  <si>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</si>
  <si>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</si>
  <si>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</si>
  <si>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</si>
  <si>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</si>
  <si>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</si>
  <si>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</si>
  <si>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</si>
  <si>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</si>
  <si>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</si>
  <si>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</si>
  <si>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</si>
  <si>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</si>
  <si>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</si>
  <si>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</si>
  <si>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</si>
  <si>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</si>
  <si>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</si>
  <si>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</si>
  <si>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</si>
  <si>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</si>
  <si>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</si>
  <si>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</si>
  <si>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</si>
  <si>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</si>
  <si>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</si>
  <si>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</si>
  <si>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</si>
  <si>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</si>
  <si>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</si>
  <si>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</si>
  <si>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</si>
  <si>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</si>
  <si>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</si>
  <si>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</si>
  <si>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</si>
  <si>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</si>
  <si>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</si>
  <si>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</si>
  <si>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</si>
  <si>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</si>
  <si>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</si>
  <si>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</si>
  <si>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</si>
  <si>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</si>
  <si>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</si>
  <si>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</si>
  <si>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</si>
  <si>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</si>
  <si>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</si>
  <si>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</si>
  <si>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</si>
  <si>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</si>
  <si>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</si>
  <si>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</si>
  <si>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</si>
  <si>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</si>
  <si>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</si>
  <si>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</si>
  <si>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</si>
  <si>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</si>
  <si>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</si>
  <si>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</si>
  <si>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</si>
  <si>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</si>
  <si>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</si>
  <si>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</si>
  <si>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</si>
  <si>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</si>
  <si>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</si>
  <si>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</si>
  <si>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</si>
  <si>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</si>
  <si>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</si>
  <si>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</si>
  <si>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</si>
  <si>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</si>
  <si>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</si>
  <si>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</si>
  <si>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</si>
  <si>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</si>
  <si>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</si>
  <si>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</si>
  <si>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</si>
  <si>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</si>
  <si>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</si>
  <si>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</si>
  <si>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</si>
  <si>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</si>
  <si>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</si>
  <si>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</si>
  <si>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</si>
  <si>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</si>
  <si>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</si>
  <si>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</si>
  <si>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</si>
  <si>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</si>
  <si>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</si>
  <si>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</si>
  <si>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</si>
  <si>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</si>
  <si>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</si>
  <si>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</si>
  <si>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</si>
  <si>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</si>
  <si>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</si>
  <si>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</si>
  <si>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</si>
  <si>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</si>
  <si>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</si>
  <si>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</si>
  <si>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</si>
  <si>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</si>
  <si>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</si>
  <si>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</si>
  <si>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</si>
  <si>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</si>
  <si>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</si>
  <si>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</si>
  <si>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</si>
  <si>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</si>
  <si>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</si>
  <si>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</si>
  <si>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</si>
  <si>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</si>
  <si>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</si>
  <si>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</si>
  <si>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</si>
  <si>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</si>
  <si>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</si>
  <si>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</si>
  <si>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</si>
  <si>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</si>
  <si>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</si>
  <si>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</si>
  <si>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</si>
  <si>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</si>
  <si>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</si>
  <si>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</si>
  <si>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</si>
  <si>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</si>
  <si>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</si>
  <si>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</si>
  <si>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</si>
  <si>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</si>
  <si>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</si>
  <si>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</si>
  <si>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</si>
  <si>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</si>
  <si>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</si>
  <si>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</si>
  <si>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</si>
  <si>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</si>
  <si>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</si>
  <si>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</si>
  <si>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</si>
  <si>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</si>
  <si>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</si>
  <si>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</si>
  <si>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</si>
  <si>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</si>
  <si>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</si>
  <si>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</si>
  <si>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</si>
  <si>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</si>
  <si>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</si>
  <si>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</si>
  <si>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</si>
  <si>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</si>
  <si>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</si>
  <si>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</si>
  <si>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</si>
  <si>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</si>
  <si>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</si>
  <si>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</si>
  <si>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</si>
  <si>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</si>
  <si>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</si>
  <si>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</si>
  <si>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</si>
  <si>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</si>
  <si>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</si>
  <si>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</si>
  <si>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</si>
  <si>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</si>
  <si>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</si>
  <si>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</si>
  <si>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</si>
  <si>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</si>
  <si>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</si>
  <si>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</si>
  <si>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</si>
  <si>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</si>
  <si>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</si>
  <si>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</si>
  <si>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</si>
  <si>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</si>
  <si>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</si>
  <si>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</si>
  <si>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</si>
  <si>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</si>
  <si>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</si>
  <si>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</si>
  <si>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</si>
  <si>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</si>
  <si>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</si>
  <si>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</si>
  <si>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</si>
  <si>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</si>
  <si>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</si>
  <si>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</si>
  <si>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</si>
  <si>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</si>
  <si>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</si>
  <si>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</si>
  <si>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</si>
  <si>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</si>
  <si>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</si>
  <si>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</si>
  <si>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</si>
  <si>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</si>
  <si>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</si>
  <si>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</si>
  <si>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</si>
  <si>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</si>
  <si>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</si>
  <si>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</si>
  <si>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</si>
  <si>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</si>
  <si>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</si>
  <si>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</si>
  <si>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</si>
  <si>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</si>
  <si>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</si>
  <si>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</si>
  <si>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</si>
  <si>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</si>
  <si>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</si>
  <si>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</si>
  <si>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</si>
  <si>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</si>
  <si>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</si>
  <si>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</si>
  <si>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</si>
  <si>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</si>
  <si>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</si>
  <si>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</si>
  <si>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</si>
  <si>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</si>
  <si>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</si>
  <si>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</si>
  <si>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</si>
  <si>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</si>
  <si>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</si>
  <si>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</si>
  <si>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</si>
  <si>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</si>
  <si>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</si>
  <si>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</si>
  <si>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</si>
  <si>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</si>
  <si>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</si>
  <si>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</si>
  <si>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</si>
  <si>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</si>
  <si>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</si>
  <si>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</si>
  <si>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</si>
  <si>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</si>
  <si>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</si>
  <si>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</si>
  <si>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</si>
  <si>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</si>
  <si>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</si>
  <si>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</si>
  <si>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</si>
  <si>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</si>
  <si>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</si>
  <si>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</si>
  <si>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</si>
  <si>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</si>
  <si>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</si>
  <si>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</si>
  <si>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</si>
  <si>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</si>
  <si>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</si>
  <si>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</si>
  <si>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</si>
  <si>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</si>
  <si>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</si>
  <si>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</si>
  <si>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</si>
  <si>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</si>
  <si>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</si>
  <si>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</si>
  <si>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</si>
  <si>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</si>
  <si>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</si>
  <si>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</si>
  <si>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</si>
  <si>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</si>
  <si>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</si>
  <si>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</si>
  <si>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</si>
  <si>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</si>
  <si>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</si>
  <si>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</si>
  <si>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</si>
  <si>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</si>
  <si>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</si>
  <si>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</si>
  <si>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</si>
  <si>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</si>
  <si>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</si>
  <si>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</si>
  <si>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</si>
  <si>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</si>
  <si>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</si>
  <si>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</si>
  <si>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</si>
  <si>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</si>
  <si>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</si>
  <si>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</si>
  <si>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</si>
  <si>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</si>
  <si>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</si>
  <si>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</si>
  <si>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</si>
  <si>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</si>
  <si>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</si>
  <si>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</si>
  <si>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</si>
  <si>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</si>
  <si>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</si>
  <si>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</si>
  <si>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</si>
  <si>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</si>
  <si>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</si>
  <si>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</si>
  <si>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</si>
  <si>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</si>
  <si>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</si>
  <si>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</si>
  <si>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</si>
  <si>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</si>
  <si>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</si>
  <si>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</si>
  <si>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</si>
  <si>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</si>
  <si>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</si>
  <si>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</si>
  <si>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</si>
  <si>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</si>
  <si>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</si>
  <si>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</si>
  <si>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</si>
  <si>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</si>
  <si>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</si>
  <si>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</si>
  <si>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</si>
  <si>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</si>
  <si>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</si>
  <si>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</si>
  <si>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</si>
  <si>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</si>
  <si>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</si>
  <si>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</si>
  <si>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</si>
  <si>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</si>
  <si>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</si>
  <si>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</si>
  <si>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</si>
  <si>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</si>
  <si>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</si>
  <si>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</si>
  <si>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</si>
  <si>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</si>
  <si>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</si>
  <si>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</si>
  <si>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</si>
  <si>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</si>
  <si>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</si>
  <si>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</si>
  <si>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</si>
  <si>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</si>
  <si>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</si>
  <si>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</si>
  <si>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</si>
  <si>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</si>
  <si>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</si>
  <si>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</si>
  <si>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</si>
  <si>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</si>
  <si>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</si>
  <si>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</si>
  <si>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</si>
  <si>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</si>
  <si>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</si>
  <si>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</si>
  <si>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</si>
  <si>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</si>
  <si>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</si>
  <si>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</si>
  <si>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</si>
  <si>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</si>
  <si>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</si>
  <si>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</si>
  <si>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</si>
  <si>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</si>
  <si>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</si>
  <si>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</si>
  <si>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</si>
  <si>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</si>
  <si>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</si>
  <si>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</si>
  <si>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</si>
  <si>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</si>
  <si>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</si>
  <si>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</si>
  <si>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</si>
  <si>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</si>
  <si>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</si>
  <si>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</si>
  <si>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</si>
  <si>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</si>
  <si>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</si>
  <si>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</si>
  <si>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</si>
  <si>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</si>
  <si>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</si>
  <si>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</si>
  <si>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</si>
  <si>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</si>
  <si>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</si>
  <si>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</si>
  <si>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</si>
  <si>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</si>
  <si>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</si>
  <si>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</si>
  <si>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</si>
  <si>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</si>
  <si>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</si>
  <si>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</si>
  <si>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</si>
  <si>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</si>
  <si>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</si>
  <si>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</si>
  <si>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</si>
  <si>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</si>
  <si>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</si>
  <si>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</si>
  <si>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</si>
  <si>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</si>
  <si>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</si>
  <si>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</si>
  <si>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</si>
  <si>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</si>
  <si>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</si>
  <si>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</si>
  <si>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</si>
  <si>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</si>
  <si>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</si>
  <si>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</si>
  <si>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</si>
  <si>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</si>
  <si>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</si>
  <si>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</si>
  <si>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</si>
  <si>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</si>
  <si>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</si>
  <si>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</si>
  <si>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</si>
  <si>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</si>
  <si>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</si>
  <si>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</si>
  <si>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</si>
  <si>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</si>
  <si>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</si>
  <si>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</si>
  <si>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</si>
  <si>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</si>
  <si>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</si>
  <si>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</si>
  <si>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</si>
  <si>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</si>
  <si>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</si>
  <si>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</si>
  <si>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</si>
  <si>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</si>
  <si>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</si>
  <si>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</si>
  <si>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</si>
  <si>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</si>
  <si>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</si>
  <si>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</si>
  <si>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</si>
  <si>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</si>
  <si>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</si>
  <si>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</si>
  <si>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</si>
  <si>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</si>
  <si>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</si>
  <si>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</si>
  <si>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</si>
  <si>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</si>
  <si>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</si>
  <si>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</si>
  <si>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</si>
  <si>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</si>
  <si>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</si>
  <si>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</si>
  <si>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</si>
  <si>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</si>
  <si>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</si>
  <si>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</si>
  <si>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</si>
  <si>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</si>
  <si>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</si>
  <si>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</si>
  <si>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</si>
  <si>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</si>
  <si>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</si>
  <si>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</si>
  <si>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</si>
  <si>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</si>
  <si>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</si>
  <si>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</si>
  <si>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</si>
  <si>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</si>
  <si>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</si>
  <si>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</si>
  <si>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</si>
  <si>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</si>
  <si>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</si>
  <si>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</si>
  <si>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</si>
  <si>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</si>
  <si>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</si>
  <si>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</si>
  <si>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</si>
  <si>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</si>
  <si>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</si>
  <si>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</si>
  <si>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</si>
  <si>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</si>
  <si>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</si>
  <si>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</si>
  <si>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</si>
  <si>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</si>
  <si>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</si>
  <si>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</si>
  <si>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</si>
  <si>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</si>
  <si>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</si>
  <si>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</si>
  <si>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</si>
  <si>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</si>
  <si>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</si>
  <si>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</si>
  <si>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</si>
  <si>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</si>
  <si>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</si>
  <si>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</si>
  <si>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</si>
  <si>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</si>
  <si>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</si>
  <si>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</si>
  <si>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</si>
  <si>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</si>
  <si>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</si>
  <si>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</si>
  <si>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</si>
  <si>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</si>
  <si>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</si>
  <si>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</si>
  <si>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</si>
  <si>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</si>
  <si>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</si>
  <si>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</si>
  <si>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</si>
  <si>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</si>
  <si>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</si>
  <si>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</si>
  <si>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</si>
  <si>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</si>
  <si>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</si>
  <si>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</si>
  <si>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</si>
  <si>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</si>
  <si>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</si>
  <si>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</si>
  <si>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</si>
  <si>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</si>
  <si>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</si>
  <si>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</si>
  <si>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</si>
  <si>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</si>
  <si>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</si>
  <si>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</si>
  <si>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</si>
  <si>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</si>
  <si>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</si>
  <si>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</si>
  <si>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</si>
  <si>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</si>
  <si>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</si>
  <si>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</si>
  <si>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</si>
  <si>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</si>
  <si>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</si>
  <si>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</si>
  <si>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</si>
  <si>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</si>
  <si>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</si>
  <si>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</si>
  <si>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</si>
  <si>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</si>
  <si>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</si>
  <si>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</si>
  <si>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</si>
  <si>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</si>
  <si>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</si>
  <si>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</si>
  <si>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</si>
  <si>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</si>
  <si>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</si>
  <si>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</si>
  <si>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</si>
  <si>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</si>
  <si>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</si>
  <si>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</si>
  <si>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</si>
  <si>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</si>
  <si>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</si>
  <si>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</si>
  <si>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</si>
  <si>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</si>
  <si>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</si>
  <si>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</si>
  <si>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</si>
  <si>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</si>
  <si>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</si>
  <si>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</si>
  <si>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</si>
  <si>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</si>
  <si>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</si>
  <si>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</si>
  <si>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</si>
  <si>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</si>
  <si>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</si>
  <si>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</si>
  <si>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</si>
  <si>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</si>
  <si>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</si>
  <si>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</si>
  <si>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</si>
  <si>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</si>
  <si>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</si>
  <si>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</si>
  <si>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</si>
  <si>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</si>
  <si>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</si>
  <si>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</si>
  <si>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</si>
  <si>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</si>
  <si>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</si>
  <si>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</si>
  <si>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</si>
  <si>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</si>
  <si>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</si>
  <si>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</si>
  <si>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</si>
  <si>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</si>
  <si>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</si>
  <si>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</si>
  <si>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</si>
  <si>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</si>
  <si>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</si>
  <si>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</si>
  <si>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</si>
  <si>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</si>
  <si>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</si>
  <si>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</si>
  <si>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</si>
  <si>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</si>
  <si>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</si>
  <si>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</si>
  <si>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</si>
  <si>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</si>
  <si>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</si>
  <si>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</si>
  <si>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</si>
  <si>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</si>
  <si>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</si>
  <si>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</si>
  <si>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</si>
  <si>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</si>
  <si>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</si>
  <si>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</si>
  <si>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</si>
  <si>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</si>
  <si>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</si>
  <si>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</si>
  <si>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</si>
  <si>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</si>
  <si>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</si>
  <si>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</si>
  <si>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</si>
  <si>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</si>
  <si>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</si>
  <si>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</si>
  <si>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</si>
  <si>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</si>
  <si>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</si>
  <si>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</si>
  <si>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</si>
  <si>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</si>
  <si>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</si>
  <si>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</si>
  <si>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</si>
  <si>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</si>
  <si>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</si>
  <si>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</si>
  <si>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</si>
  <si>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</si>
  <si>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</si>
  <si>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</si>
  <si>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</si>
  <si>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</si>
  <si>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</si>
  <si>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</si>
  <si>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</si>
  <si>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</si>
  <si>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</si>
  <si>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</si>
  <si>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</si>
  <si>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</si>
  <si>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</si>
  <si>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</si>
  <si>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</si>
  <si>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</si>
  <si>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</si>
  <si>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</si>
  <si>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</si>
  <si>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</si>
  <si>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</si>
  <si>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</si>
  <si>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</si>
  <si>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</si>
  <si>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</si>
  <si>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</si>
  <si>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</si>
  <si>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</si>
  <si>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</si>
  <si>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</si>
  <si>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</si>
  <si>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</si>
  <si>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</si>
  <si>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</si>
  <si>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</si>
  <si>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</si>
  <si>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</si>
  <si>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</si>
  <si>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</si>
  <si>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</si>
  <si>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</si>
  <si>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</si>
  <si>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</si>
  <si>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</si>
  <si>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</si>
  <si>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</si>
  <si>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</si>
  <si>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</si>
  <si>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</si>
  <si>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</si>
  <si>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</si>
  <si>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</si>
  <si>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</si>
  <si>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</si>
  <si>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</si>
  <si>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</si>
  <si>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</si>
  <si>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</si>
  <si>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</si>
  <si>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</si>
  <si>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</si>
  <si>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</si>
  <si>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</si>
  <si>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</si>
  <si>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</si>
  <si>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</si>
  <si>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</si>
  <si>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</si>
  <si>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</si>
  <si>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</si>
  <si>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</si>
  <si>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</si>
  <si>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</si>
  <si>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</si>
  <si>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</si>
  <si>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</si>
  <si>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</si>
  <si>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</si>
  <si>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</si>
  <si>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</si>
  <si>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</si>
  <si>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</si>
  <si>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</si>
  <si>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</si>
  <si>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</si>
  <si>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</si>
  <si>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</si>
  <si>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</si>
  <si>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</si>
  <si>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</si>
  <si>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</si>
  <si>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</si>
  <si>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</si>
  <si>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</si>
  <si>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</si>
  <si>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</si>
  <si>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</si>
  <si>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</si>
  <si>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</si>
  <si>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</si>
  <si>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</si>
  <si>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</si>
  <si>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</si>
  <si>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</si>
  <si>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</si>
  <si>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</si>
  <si>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</si>
  <si>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</si>
  <si>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</si>
  <si>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</si>
  <si>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</si>
  <si>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</si>
  <si>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</si>
  <si>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</si>
  <si>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</si>
  <si>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</si>
  <si>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</si>
  <si>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</si>
  <si>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</si>
  <si>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</si>
  <si>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</si>
  <si>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</si>
  <si>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</si>
  <si>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</si>
  <si>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</si>
  <si>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</si>
  <si>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</si>
  <si>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</si>
  <si>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</si>
  <si>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</si>
  <si>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</si>
  <si>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</si>
  <si>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</si>
  <si>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</si>
  <si>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</si>
  <si>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</si>
  <si>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</si>
  <si>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</si>
  <si>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</si>
  <si>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</si>
  <si>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</si>
  <si>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</si>
  <si>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</si>
  <si>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</si>
  <si>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</si>
  <si>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</si>
  <si>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</si>
  <si>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</si>
  <si>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</si>
  <si>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</si>
  <si>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</si>
  <si>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</si>
  <si>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</si>
  <si>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</si>
  <si>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</si>
  <si>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</si>
  <si>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</si>
  <si>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</si>
  <si>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</si>
  <si>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</si>
  <si>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</si>
  <si>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</si>
  <si>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</si>
  <si>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</si>
  <si>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</si>
  <si>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</si>
  <si>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</si>
  <si>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</si>
  <si>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</si>
  <si>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</si>
  <si>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</si>
  <si>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</si>
  <si>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</si>
  <si>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</si>
  <si>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</si>
  <si>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</si>
  <si>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</si>
  <si>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</si>
  <si>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</si>
  <si>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</si>
  <si>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</si>
  <si>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</si>
  <si>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</si>
  <si>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</si>
  <si>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</si>
  <si>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</si>
  <si>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</si>
  <si>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</si>
  <si>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</si>
  <si>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</si>
  <si>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</si>
  <si>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</si>
  <si>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</si>
  <si>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</si>
  <si>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</si>
  <si>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</si>
  <si>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</si>
  <si>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</si>
  <si>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</si>
  <si>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</si>
  <si>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</si>
  <si>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</si>
  <si>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</si>
  <si>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</si>
  <si>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</si>
  <si>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</si>
  <si>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</si>
  <si>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</si>
  <si>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</si>
  <si>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</si>
  <si>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</si>
  <si>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</si>
  <si>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</si>
  <si>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</si>
  <si>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</si>
  <si>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</si>
  <si>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</si>
  <si>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</si>
  <si>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</si>
  <si>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</si>
  <si>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</si>
  <si>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</si>
  <si>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</si>
  <si>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</si>
  <si>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</si>
  <si>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</si>
  <si>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</si>
  <si>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</si>
  <si>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</si>
  <si>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</si>
  <si>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</si>
  <si>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</si>
  <si>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</si>
  <si>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</si>
  <si>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</si>
  <si>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</si>
  <si>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</si>
  <si>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</si>
  <si>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</si>
  <si>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</si>
  <si>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</si>
  <si>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</si>
  <si>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</si>
  <si>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</si>
  <si>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</si>
  <si>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</si>
  <si>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</si>
  <si>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</si>
  <si>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</si>
  <si>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</si>
  <si>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</si>
  <si>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</si>
  <si>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</si>
  <si>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</si>
  <si>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</si>
  <si>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</si>
  <si>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</si>
  <si>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</si>
  <si>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</si>
  <si>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</si>
  <si>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</si>
  <si>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</si>
  <si>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</si>
  <si>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</si>
  <si>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</si>
  <si>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</si>
  <si>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</si>
  <si>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</si>
  <si>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</si>
  <si>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</si>
  <si>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</si>
  <si>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</si>
  <si>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</si>
  <si>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</si>
  <si>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</si>
  <si>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</si>
  <si>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</si>
  <si>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</si>
  <si>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</si>
  <si>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</si>
  <si>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</si>
  <si>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</si>
  <si>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</si>
  <si>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</si>
  <si>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</si>
  <si>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</si>
  <si>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</si>
  <si>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</si>
  <si>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</si>
  <si>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</si>
  <si>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</si>
  <si>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</si>
  <si>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</si>
  <si>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</si>
  <si>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</si>
  <si>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</si>
  <si>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</si>
  <si>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</si>
  <si>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</si>
  <si>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</si>
  <si>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</si>
  <si>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</si>
  <si>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</si>
  <si>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</si>
  <si>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</si>
  <si>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</si>
  <si>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</si>
  <si>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</si>
  <si>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</si>
  <si>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</si>
  <si>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</si>
  <si>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</si>
  <si>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</si>
  <si>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</si>
  <si>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</si>
  <si>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</si>
  <si>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</si>
  <si>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</si>
  <si>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</si>
  <si>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</si>
  <si>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</si>
  <si>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</si>
  <si>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</si>
  <si>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</si>
  <si>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</si>
  <si>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</si>
  <si>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</si>
  <si>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</si>
  <si>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</si>
  <si>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</si>
  <si>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</si>
  <si>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</si>
  <si>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</si>
  <si>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</si>
  <si>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</si>
  <si>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</si>
  <si>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</si>
  <si>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</si>
  <si>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</si>
  <si>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</si>
  <si>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</si>
  <si>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</si>
  <si>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</si>
  <si>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</si>
  <si>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</si>
  <si>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</si>
  <si>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</si>
  <si>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</si>
  <si>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</si>
  <si>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</si>
  <si>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</si>
  <si>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</si>
  <si>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</si>
  <si>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</si>
  <si>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</si>
  <si>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</si>
  <si>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</si>
  <si>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</si>
  <si>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</si>
  <si>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</si>
  <si>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</si>
  <si>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</si>
  <si>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</si>
  <si>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</si>
  <si>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</si>
  <si>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</si>
  <si>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</si>
  <si>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</si>
  <si>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</si>
  <si>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</si>
  <si>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</si>
  <si>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</si>
  <si>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</si>
  <si>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</si>
  <si>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</si>
  <si>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</si>
  <si>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</si>
  <si>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</si>
  <si>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</si>
  <si>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</si>
  <si>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</si>
  <si>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</si>
  <si>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</si>
  <si>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</si>
  <si>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</si>
  <si>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</si>
  <si>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</si>
  <si>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</si>
  <si>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</si>
  <si>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</si>
  <si>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</si>
  <si>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</si>
  <si>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</si>
  <si>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</si>
  <si>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</si>
  <si>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</si>
  <si>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</si>
  <si>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</si>
  <si>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</si>
  <si>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</si>
  <si>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</si>
  <si>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</si>
  <si>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</si>
  <si>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</si>
  <si>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</si>
  <si>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</si>
  <si>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</si>
  <si>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</si>
  <si>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</si>
  <si>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</si>
  <si>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</si>
  <si>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</si>
  <si>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</si>
  <si>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</si>
  <si>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</si>
  <si>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</si>
  <si>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</si>
  <si>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</si>
  <si>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</si>
  <si>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</si>
  <si>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</si>
  <si>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</si>
  <si>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</si>
  <si>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</si>
  <si>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</si>
  <si>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</si>
  <si>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</si>
  <si>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</si>
  <si>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</si>
  <si>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</si>
  <si>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</si>
  <si>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</si>
  <si>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</si>
  <si>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</si>
  <si>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</si>
  <si>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</si>
  <si>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</si>
  <si>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</si>
  <si>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</si>
  <si>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</si>
  <si>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</si>
  <si>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</si>
  <si>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</si>
  <si>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</si>
  <si>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</si>
  <si>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</si>
  <si>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</si>
  <si>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</si>
  <si>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</si>
  <si>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</si>
  <si>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</si>
  <si>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</si>
  <si>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</si>
  <si>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</si>
  <si>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</si>
  <si>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</si>
  <si>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</si>
  <si>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</si>
  <si>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</si>
  <si>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</si>
  <si>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</si>
  <si>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</si>
  <si>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</si>
  <si>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</si>
  <si>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</si>
  <si>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</si>
  <si>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</si>
  <si>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</si>
  <si>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</si>
  <si>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</si>
  <si>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</si>
  <si>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</si>
  <si>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</si>
  <si>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</si>
  <si>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</si>
  <si>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</si>
  <si>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</si>
  <si>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</si>
  <si>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</si>
  <si>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</si>
  <si>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</si>
  <si>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</si>
  <si>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</si>
  <si>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</si>
  <si>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</si>
  <si>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</si>
  <si>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</si>
  <si>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</si>
  <si>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</si>
  <si>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</si>
  <si>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</si>
  <si>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</si>
  <si>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</si>
  <si>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</si>
  <si>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</si>
  <si>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</si>
  <si>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</si>
  <si>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</si>
  <si>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</si>
  <si>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</si>
  <si>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</si>
  <si>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</si>
  <si>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</si>
  <si>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</si>
  <si>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</si>
  <si>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</si>
  <si>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</si>
  <si>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</si>
  <si>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</si>
  <si>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</si>
  <si>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</si>
  <si>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</si>
  <si>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</si>
  <si>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</si>
  <si>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</si>
  <si>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</si>
  <si>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</si>
  <si>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</si>
  <si>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</si>
  <si>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</si>
  <si>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</si>
  <si>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</si>
  <si>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</si>
  <si>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</si>
  <si>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</si>
  <si>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</si>
  <si>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</si>
  <si>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</si>
  <si>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</si>
  <si>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</si>
  <si>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</si>
  <si>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</si>
  <si>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</si>
  <si>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</si>
  <si>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</si>
  <si>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</si>
  <si>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</si>
  <si>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</si>
  <si>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</si>
  <si>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</si>
  <si>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</si>
  <si>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</si>
  <si>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</si>
  <si>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</si>
  <si>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</si>
  <si>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</si>
  <si>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</si>
  <si>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</si>
  <si>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</si>
  <si>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</si>
  <si>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</si>
  <si>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</si>
  <si>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</si>
  <si>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</si>
  <si>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</si>
  <si>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</si>
  <si>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</si>
  <si>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</si>
  <si>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</si>
  <si>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</si>
  <si>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</si>
  <si>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</si>
  <si>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</si>
  <si>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</si>
  <si>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</si>
  <si>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</si>
  <si>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</si>
  <si>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</si>
  <si>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</si>
  <si>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</si>
  <si>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</si>
  <si>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</si>
  <si>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</si>
  <si>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</si>
  <si>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</si>
  <si>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</si>
  <si>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</si>
  <si>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</si>
  <si>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</si>
  <si>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</si>
  <si>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</si>
  <si>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</si>
  <si>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</si>
  <si>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</si>
  <si>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</si>
  <si>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</si>
  <si>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</si>
  <si>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</si>
  <si>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</si>
  <si>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</si>
  <si>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</si>
  <si>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</si>
  <si>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</si>
  <si>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</si>
  <si>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</si>
  <si>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</si>
  <si>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</si>
  <si>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</si>
  <si>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</si>
  <si>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</si>
  <si>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</si>
  <si>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</si>
  <si>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</si>
  <si>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</si>
  <si>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</si>
  <si>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</si>
  <si>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</si>
  <si>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</si>
  <si>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</si>
  <si>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</si>
  <si>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</si>
  <si>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</si>
  <si>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</si>
  <si>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</si>
  <si>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</si>
  <si>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</si>
  <si>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</si>
  <si>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</si>
  <si>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</si>
  <si>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</si>
  <si>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</si>
  <si>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</si>
  <si>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</si>
  <si>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</si>
  <si>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</si>
  <si>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</si>
  <si>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</si>
  <si>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</si>
  <si>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</si>
  <si>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</si>
  <si>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</si>
  <si>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</si>
  <si>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</si>
  <si>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</si>
  <si>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</si>
  <si>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</si>
  <si>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</si>
  <si>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</si>
  <si>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</si>
  <si>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</si>
  <si>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</si>
  <si>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</si>
  <si>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</si>
  <si>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</si>
  <si>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</si>
  <si>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</si>
  <si>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</si>
  <si>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</si>
  <si>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</si>
  <si>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</si>
  <si>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</si>
  <si>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</si>
  <si>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</si>
  <si>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</si>
  <si>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</si>
  <si>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</si>
  <si>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</si>
  <si>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</si>
  <si>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</si>
  <si>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</si>
  <si>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</si>
  <si>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</si>
  <si>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</si>
  <si>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</si>
  <si>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</si>
  <si>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</si>
  <si>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</si>
  <si>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</si>
  <si>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</si>
  <si>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</si>
  <si>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</si>
  <si>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</si>
  <si>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</si>
  <si>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</si>
  <si>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</si>
  <si>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</si>
  <si>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</si>
  <si>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</si>
  <si>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</si>
  <si>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</si>
  <si>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</si>
  <si>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</si>
  <si>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</si>
  <si>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</si>
  <si>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</si>
  <si>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</si>
  <si>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</si>
  <si>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</si>
  <si>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</si>
  <si>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</si>
  <si>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</si>
  <si>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</si>
  <si>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</si>
  <si>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</si>
  <si>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</si>
  <si>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</si>
  <si>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</si>
  <si>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</si>
  <si>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</si>
  <si>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</si>
  <si>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</si>
  <si>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</si>
  <si>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</si>
  <si>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</si>
  <si>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</si>
  <si>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</si>
  <si>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</si>
  <si>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</si>
  <si>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</si>
  <si>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</si>
  <si>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</si>
  <si>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</si>
  <si>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</si>
  <si>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</si>
  <si>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</si>
  <si>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</si>
  <si>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</si>
  <si>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</si>
  <si>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</si>
  <si>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</si>
  <si>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</si>
  <si>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</si>
  <si>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</si>
  <si>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</si>
  <si>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</si>
  <si>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</si>
  <si>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</si>
  <si>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</si>
  <si>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</si>
  <si>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</si>
  <si>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</si>
  <si>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</si>
  <si>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</si>
  <si>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</si>
  <si>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</si>
  <si>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</si>
  <si>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</si>
  <si>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</si>
  <si>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</si>
  <si>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</si>
  <si>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</si>
  <si>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</si>
  <si>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</si>
  <si>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</si>
  <si>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</si>
  <si>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</si>
  <si>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</si>
  <si>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</si>
  <si>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</si>
  <si>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</si>
  <si>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</si>
  <si>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</si>
  <si>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</si>
  <si>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</si>
  <si>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</si>
  <si>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</si>
  <si>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</si>
  <si>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</si>
  <si>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</si>
  <si>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</si>
  <si>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</si>
  <si>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</si>
  <si>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</si>
  <si>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</si>
  <si>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</si>
  <si>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</si>
  <si>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</si>
  <si>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</si>
  <si>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</si>
  <si>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</si>
  <si>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</si>
  <si>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</si>
  <si>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</si>
  <si>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</si>
  <si>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</si>
  <si>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</si>
  <si>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</si>
  <si>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</si>
  <si>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</si>
  <si>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</si>
  <si>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</si>
  <si>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</si>
  <si>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</si>
  <si>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</si>
  <si>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</si>
  <si>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</si>
  <si>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</si>
  <si>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</si>
  <si>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</si>
  <si>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</si>
  <si>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</si>
  <si>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</si>
  <si>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</si>
  <si>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</si>
  <si>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</si>
  <si>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</si>
  <si>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</si>
  <si>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</si>
  <si>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</si>
  <si>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</si>
  <si>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</si>
  <si>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</si>
  <si>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</si>
  <si>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</si>
  <si>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</si>
  <si>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</si>
  <si>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</si>
  <si>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</si>
  <si>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</si>
  <si>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</si>
  <si>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</si>
  <si>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</si>
  <si>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</si>
  <si>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</si>
  <si>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</si>
  <si>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</si>
  <si>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</si>
  <si>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</si>
  <si>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</si>
  <si>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</si>
  <si>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</si>
  <si>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</si>
  <si>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</si>
  <si>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</si>
  <si>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</si>
  <si>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</si>
  <si>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</si>
  <si>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</si>
  <si>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</si>
  <si>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</si>
  <si>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</si>
  <si>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</si>
  <si>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</si>
  <si>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</si>
  <si>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</si>
  <si>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</si>
  <si>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</si>
  <si>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</si>
  <si>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</si>
  <si>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</si>
  <si>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</si>
  <si>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</si>
  <si>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</si>
  <si>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</si>
  <si>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</si>
  <si>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</si>
  <si>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</si>
  <si>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</si>
  <si>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</si>
  <si>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</si>
  <si>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</si>
  <si>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</si>
  <si>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</si>
  <si>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</si>
  <si>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</si>
  <si>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</si>
  <si>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</si>
  <si>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</si>
  <si>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</si>
  <si>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</si>
  <si>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</si>
  <si>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</si>
  <si>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</si>
  <si>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</si>
  <si>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</si>
  <si>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</si>
  <si>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</si>
  <si>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</si>
  <si>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</si>
  <si>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</si>
  <si>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</si>
  <si>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</si>
  <si>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</si>
  <si>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</si>
  <si>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</si>
  <si>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</si>
  <si>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</si>
  <si>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</si>
  <si>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</si>
  <si>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</si>
  <si>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</si>
  <si>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</si>
  <si>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</si>
  <si>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</si>
  <si>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</si>
  <si>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</si>
  <si>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</si>
  <si>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</si>
  <si>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</si>
  <si>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</si>
  <si>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</si>
  <si>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</si>
  <si>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</si>
  <si>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</si>
  <si>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</si>
  <si>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</si>
  <si>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</si>
  <si>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</si>
  <si>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</si>
  <si>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</si>
  <si>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</si>
  <si>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</si>
  <si>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</si>
  <si>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</si>
  <si>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</si>
  <si>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</si>
  <si>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</si>
  <si>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</si>
  <si>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</si>
  <si>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</si>
  <si>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</si>
  <si>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</si>
  <si>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</si>
  <si>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</si>
  <si>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</si>
  <si>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</si>
  <si>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</si>
  <si>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</si>
  <si>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</si>
  <si>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</si>
  <si>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</si>
  <si>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</si>
  <si>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</si>
  <si>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</si>
  <si>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</si>
  <si>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</si>
  <si>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</si>
  <si>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</si>
  <si>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</si>
  <si>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</si>
  <si>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</si>
  <si>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</si>
  <si>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</si>
  <si>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</si>
  <si>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</si>
  <si>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</si>
  <si>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</si>
  <si>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</si>
  <si>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</si>
  <si>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</si>
  <si>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</si>
  <si>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</si>
  <si>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</si>
  <si>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</si>
  <si>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</si>
  <si>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</si>
  <si>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</si>
  <si>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</si>
  <si>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</si>
  <si>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</si>
  <si>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</si>
  <si>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</si>
  <si>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</si>
  <si>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</si>
  <si>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</si>
  <si>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</si>
  <si>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</si>
  <si>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</si>
  <si>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</si>
  <si>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</si>
  <si>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</si>
  <si>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</si>
  <si>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</si>
  <si>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</si>
  <si>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</si>
  <si>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</si>
  <si>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</si>
  <si>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</si>
  <si>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</si>
  <si>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</si>
  <si>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</si>
  <si>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</si>
  <si>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</si>
  <si>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</si>
  <si>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</si>
  <si>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</si>
  <si>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</si>
  <si>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</si>
  <si>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</si>
  <si>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</si>
  <si>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</si>
  <si>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</si>
  <si>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</si>
  <si>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</si>
  <si>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</si>
  <si>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</si>
  <si>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</si>
  <si>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</si>
  <si>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</si>
  <si>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</si>
  <si>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</si>
  <si>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</si>
  <si>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</si>
  <si>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</si>
  <si>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</si>
  <si>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</si>
  <si>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</si>
  <si>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</si>
  <si>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</si>
  <si>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</si>
  <si>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</si>
  <si>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</si>
  <si>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</si>
  <si>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</si>
  <si>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</si>
  <si>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</si>
  <si>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</si>
  <si>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</si>
  <si>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</si>
  <si>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</si>
  <si>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</si>
  <si>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</si>
  <si>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</si>
  <si>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</si>
  <si>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</si>
  <si>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</si>
  <si>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</si>
  <si>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</si>
  <si>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</si>
  <si>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</si>
  <si>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</si>
  <si>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</si>
  <si>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</si>
  <si>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</si>
  <si>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</si>
  <si>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</si>
  <si>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</si>
  <si>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</si>
  <si>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</si>
  <si>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</si>
  <si>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</si>
  <si>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</si>
  <si>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</si>
  <si>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</si>
  <si>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</si>
  <si>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</si>
  <si>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</si>
  <si>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</si>
  <si>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</si>
  <si>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</si>
  <si>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</si>
  <si>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</si>
  <si>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</si>
  <si>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</si>
  <si>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</si>
  <si>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</si>
  <si>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</si>
  <si>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</si>
  <si>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</si>
  <si>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</si>
  <si>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</si>
  <si>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</si>
  <si>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</si>
  <si>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</si>
  <si>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</si>
  <si>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</si>
  <si>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</si>
  <si>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</si>
  <si>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</si>
  <si>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</si>
  <si>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</si>
  <si>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</si>
  <si>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</si>
  <si>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</si>
  <si>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</si>
  <si>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</si>
  <si>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</si>
  <si>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</si>
  <si>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</si>
  <si>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</si>
  <si>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</si>
  <si>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</si>
  <si>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</si>
  <si>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</si>
  <si>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</si>
  <si>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</si>
  <si>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</si>
  <si>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</si>
  <si>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</si>
  <si>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</si>
  <si>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</si>
  <si>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</si>
  <si>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</si>
  <si>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</si>
  <si>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</si>
  <si>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</si>
  <si>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</si>
  <si>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</si>
  <si>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</si>
  <si>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</si>
  <si>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</si>
  <si>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</si>
  <si>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</si>
  <si>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</si>
  <si>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</si>
  <si>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</si>
  <si>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</si>
  <si>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</si>
  <si>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</si>
  <si>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</si>
  <si>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</si>
  <si>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</si>
  <si>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</si>
  <si>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</si>
  <si>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</si>
  <si>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</si>
  <si>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</si>
  <si>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</si>
  <si>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</si>
  <si>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</si>
  <si>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</si>
  <si>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</si>
  <si>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</si>
  <si>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</si>
  <si>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</si>
  <si>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</si>
  <si>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</si>
  <si>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</si>
  <si>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</si>
  <si>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</si>
  <si>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</si>
  <si>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</si>
  <si>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</si>
  <si>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</si>
  <si>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</si>
  <si>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</si>
  <si>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</si>
  <si>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</si>
  <si>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</si>
  <si>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</si>
  <si>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</si>
  <si>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</si>
  <si>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</si>
  <si>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</si>
  <si>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</si>
  <si>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</si>
  <si>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</si>
  <si>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</si>
  <si>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</si>
  <si>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</si>
  <si>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</si>
  <si>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</si>
  <si>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</si>
  <si>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</si>
  <si>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</si>
  <si>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</si>
  <si>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</si>
  <si>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</si>
  <si>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</si>
  <si>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</si>
  <si>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</si>
  <si>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</si>
  <si>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</si>
  <si>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</si>
  <si>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</si>
  <si>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</si>
  <si>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</si>
  <si>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</si>
  <si>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</si>
  <si>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</si>
  <si>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</si>
  <si>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</si>
  <si>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</si>
  <si>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</si>
  <si>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</si>
  <si>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</si>
  <si>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</si>
  <si>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</si>
  <si>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</si>
  <si>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</si>
  <si>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</si>
  <si>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</si>
  <si>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</si>
  <si>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</si>
  <si>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</si>
  <si>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</si>
  <si>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</si>
  <si>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</si>
  <si>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</si>
  <si>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</si>
  <si>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</si>
  <si>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</si>
  <si>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</si>
  <si>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</si>
  <si>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</si>
  <si>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</si>
  <si>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</si>
  <si>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</si>
  <si>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</si>
  <si>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</si>
  <si>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</si>
  <si>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</si>
  <si>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</si>
  <si>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</si>
  <si>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</si>
  <si>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</si>
  <si>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</si>
  <si>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</si>
  <si>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</si>
  <si>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</si>
  <si>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</si>
  <si>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</si>
  <si>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</si>
  <si>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</si>
  <si>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</si>
  <si>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</si>
  <si>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</si>
  <si>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</si>
  <si>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</si>
  <si>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</si>
  <si>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</si>
  <si>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</si>
  <si>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</si>
  <si>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</si>
  <si>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</si>
  <si>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</si>
  <si>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</si>
  <si>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</si>
  <si>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</si>
  <si>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</si>
  <si>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</si>
  <si>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</si>
  <si>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</si>
  <si>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</si>
  <si>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</si>
  <si>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</si>
  <si>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</si>
  <si>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</si>
  <si>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</si>
  <si>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</si>
  <si>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</si>
  <si>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</si>
  <si>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</si>
  <si>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</si>
  <si>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</si>
  <si>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</si>
  <si>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</si>
  <si>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</si>
  <si>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</si>
  <si>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</si>
  <si>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</si>
  <si>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</si>
  <si>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</si>
  <si>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</si>
  <si>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</si>
  <si>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</si>
  <si>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</si>
  <si>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</si>
  <si>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</si>
  <si>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</si>
  <si>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</si>
  <si>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</si>
  <si>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</si>
  <si>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</si>
  <si>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</si>
  <si>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</si>
  <si>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</si>
  <si>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</si>
  <si>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</si>
  <si>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</si>
  <si>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</si>
  <si>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</si>
  <si>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</si>
  <si>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</si>
  <si>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</si>
  <si>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</si>
  <si>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</si>
  <si>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</si>
  <si>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</si>
  <si>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</si>
  <si>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</si>
  <si>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</si>
  <si>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</si>
  <si>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</si>
  <si>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</si>
  <si>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</si>
  <si>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</si>
  <si>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</si>
  <si>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</si>
  <si>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</si>
  <si>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</si>
  <si>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</si>
  <si>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</si>
  <si>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</si>
  <si>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</si>
  <si>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</si>
  <si>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</si>
  <si>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</si>
  <si>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</si>
  <si>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</si>
  <si>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</si>
  <si>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</si>
  <si>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</si>
  <si>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</si>
  <si>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</si>
  <si>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</si>
  <si>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</si>
  <si>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</si>
  <si>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</si>
  <si>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</si>
  <si>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</si>
  <si>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</si>
  <si>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</si>
  <si>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</si>
  <si>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</si>
  <si>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</si>
  <si>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</si>
  <si>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</si>
  <si>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</si>
  <si>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</si>
  <si>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</si>
  <si>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</si>
  <si>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</si>
  <si>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</si>
  <si>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</si>
  <si>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</si>
  <si>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</si>
  <si>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</si>
  <si>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</si>
  <si>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</si>
  <si>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</si>
  <si>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</si>
  <si>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</si>
  <si>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</si>
  <si>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</si>
  <si>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</si>
  <si>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</si>
  <si>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</si>
  <si>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</si>
  <si>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</si>
  <si>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</si>
  <si>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</si>
  <si>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</si>
  <si>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</si>
  <si>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</si>
  <si>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</si>
  <si>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</si>
  <si>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</si>
  <si>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</si>
  <si>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</si>
  <si>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</si>
  <si>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</si>
  <si>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</si>
  <si>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</si>
  <si>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</si>
  <si>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</si>
  <si>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</si>
  <si>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</si>
  <si>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</si>
  <si>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</si>
  <si>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</si>
  <si>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</si>
  <si>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</si>
  <si>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</si>
  <si>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</si>
  <si>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</si>
  <si>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</si>
  <si>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</si>
  <si>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</si>
  <si>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</si>
  <si>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</si>
  <si>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</si>
  <si>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</si>
  <si>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</si>
  <si>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</si>
  <si>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</si>
  <si>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</si>
  <si>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</si>
  <si>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</si>
  <si>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</si>
  <si>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</si>
  <si>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</si>
  <si>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</si>
  <si>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</si>
  <si>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</si>
  <si>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</si>
  <si>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</si>
  <si>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</si>
  <si>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</si>
  <si>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</si>
  <si>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</si>
  <si>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</si>
  <si>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</si>
  <si>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</si>
  <si>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</si>
  <si>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</si>
  <si>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</si>
  <si>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</si>
  <si>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</si>
  <si>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</si>
  <si>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</si>
  <si>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</si>
  <si>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</si>
  <si>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</si>
  <si>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</si>
  <si>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</si>
  <si>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</si>
  <si>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</si>
  <si>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</si>
  <si>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</si>
  <si>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</si>
  <si>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</si>
  <si>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</si>
  <si>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</si>
  <si>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</si>
  <si>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</si>
  <si>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</si>
  <si>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</si>
  <si>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</si>
  <si>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</si>
  <si>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</si>
  <si>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</si>
  <si>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</si>
  <si>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</si>
  <si>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</si>
  <si>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</si>
  <si>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</si>
  <si>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</si>
  <si>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</si>
  <si>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</si>
  <si>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</si>
  <si>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</si>
  <si>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</si>
  <si>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</si>
  <si>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</si>
  <si>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</si>
  <si>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</si>
  <si>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</si>
  <si>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</si>
  <si>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</si>
  <si>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</si>
  <si>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</si>
  <si>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</si>
  <si>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</si>
  <si>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</si>
  <si>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</si>
  <si>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</si>
  <si>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</si>
  <si>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</si>
  <si>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</si>
  <si>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</si>
  <si>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</si>
  <si>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</si>
  <si>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</si>
  <si>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</si>
  <si>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</si>
  <si>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</si>
  <si>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</si>
  <si>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</si>
  <si>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</si>
  <si>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</si>
  <si>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</si>
  <si>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</si>
  <si>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</si>
  <si>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</si>
  <si>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</si>
  <si>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</si>
  <si>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</si>
  <si>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</si>
  <si>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</si>
  <si>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</si>
  <si>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</si>
  <si>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</si>
  <si>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</si>
  <si>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</si>
  <si>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</si>
  <si>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</si>
  <si>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</si>
  <si>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</si>
  <si>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</si>
  <si>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</si>
  <si>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</si>
  <si>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</si>
  <si>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</si>
  <si>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</si>
  <si>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</si>
  <si>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</si>
  <si>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</si>
  <si>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</si>
  <si>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</si>
  <si>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</si>
  <si>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</si>
  <si>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</si>
  <si>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</si>
  <si>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</si>
  <si>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</si>
  <si>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</si>
  <si>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</si>
  <si>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</si>
  <si>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</si>
  <si>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</si>
  <si>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</si>
  <si>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</si>
  <si>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</si>
  <si>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</si>
  <si>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</si>
  <si>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</si>
  <si>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</si>
  <si>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</si>
  <si>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</si>
  <si>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</si>
  <si>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</si>
  <si>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</si>
  <si>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</si>
  <si>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</si>
  <si>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</si>
  <si>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</si>
  <si>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</si>
  <si>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</si>
  <si>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</si>
  <si>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</si>
  <si>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</si>
  <si>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</si>
  <si>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</si>
  <si>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</si>
  <si>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</si>
  <si>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</si>
  <si>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</si>
  <si>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</si>
  <si>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</si>
  <si>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</si>
  <si>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</si>
  <si>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</si>
  <si>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</si>
  <si>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</si>
  <si>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</si>
  <si>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</si>
  <si>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</si>
  <si>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</si>
  <si>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</si>
  <si>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</si>
  <si>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</si>
  <si>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</si>
  <si>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</si>
  <si>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</si>
  <si>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</si>
  <si>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</si>
  <si>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</si>
  <si>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</si>
  <si>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</si>
  <si>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</si>
  <si>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</si>
  <si>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</si>
  <si>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</si>
  <si>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</si>
  <si>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</si>
  <si>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</si>
  <si>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</si>
  <si>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</si>
  <si>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</si>
  <si>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</si>
  <si>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</si>
  <si>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</si>
  <si>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</si>
  <si>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</si>
  <si>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</si>
  <si>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</si>
  <si>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</si>
  <si>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</si>
  <si>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</si>
  <si>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</si>
  <si>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</si>
  <si>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</si>
  <si>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</si>
  <si>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</si>
  <si>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</si>
  <si>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</si>
  <si>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</si>
  <si>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</si>
  <si>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</si>
  <si>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</si>
  <si>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</si>
  <si>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</si>
  <si>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</si>
  <si>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</si>
  <si>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</si>
  <si>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</si>
  <si>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</si>
  <si>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</si>
  <si>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</si>
  <si>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</si>
  <si>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</si>
  <si>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</si>
  <si>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</si>
  <si>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</si>
  <si>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</si>
  <si>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</si>
  <si>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</si>
  <si>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</si>
  <si>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</si>
  <si>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</si>
  <si>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</si>
  <si>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</si>
  <si>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</si>
  <si>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</si>
  <si>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</si>
  <si>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</si>
  <si>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</si>
  <si>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</si>
  <si>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</si>
  <si>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</si>
  <si>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</si>
  <si>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</si>
  <si>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</si>
  <si>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</si>
  <si>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</si>
  <si>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</si>
  <si>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</si>
  <si>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</si>
  <si>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</si>
  <si>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</si>
  <si>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</si>
  <si>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</si>
  <si>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</si>
  <si>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</si>
  <si>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</si>
  <si>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</si>
  <si>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</si>
  <si>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</si>
  <si>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</si>
  <si>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</si>
  <si>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</si>
  <si>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</si>
  <si>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</si>
  <si>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</si>
  <si>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</si>
  <si>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</si>
  <si>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</si>
  <si>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</si>
  <si>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</si>
  <si>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</si>
  <si>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</si>
  <si>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</si>
  <si>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</si>
  <si>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</si>
  <si>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</si>
  <si>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</si>
  <si>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</si>
  <si>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</si>
  <si>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</si>
  <si>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</si>
  <si>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</si>
  <si>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</si>
  <si>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</si>
  <si>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</si>
  <si>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</si>
  <si>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</si>
  <si>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</si>
  <si>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</si>
  <si>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</si>
  <si>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</si>
  <si>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</si>
  <si>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</si>
  <si>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</si>
  <si>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</si>
  <si>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</si>
  <si>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</si>
  <si>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</si>
  <si>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</si>
  <si>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</si>
  <si>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</si>
  <si>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</si>
  <si>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</si>
  <si>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</si>
  <si>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</si>
  <si>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</si>
  <si>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</si>
  <si>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</si>
  <si>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</si>
  <si>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</si>
  <si>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</si>
  <si>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</si>
  <si>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</si>
  <si>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</si>
  <si>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</si>
  <si>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</si>
  <si>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</si>
  <si>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</si>
  <si>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</si>
  <si>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</si>
  <si>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</si>
  <si>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</si>
  <si>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</si>
  <si>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</si>
  <si>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</si>
  <si>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</si>
  <si>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</si>
  <si>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</si>
  <si>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</si>
  <si>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</si>
  <si>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</si>
  <si>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</si>
  <si>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</si>
  <si>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</si>
  <si>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</si>
  <si>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</si>
  <si>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</si>
  <si>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</si>
  <si>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</si>
  <si>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</si>
  <si>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</si>
  <si>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</si>
  <si>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</si>
  <si>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</si>
  <si>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</si>
  <si>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</si>
  <si>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</si>
  <si>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</si>
  <si>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</si>
  <si>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</si>
  <si>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</si>
  <si>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</si>
  <si>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</si>
  <si>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</si>
  <si>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</si>
  <si>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</si>
  <si>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</si>
  <si>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</si>
  <si>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</si>
  <si>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</si>
  <si>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</si>
  <si>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</si>
  <si>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</si>
  <si>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</si>
  <si>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</si>
  <si>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</si>
  <si>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</si>
  <si>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</si>
  <si>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</si>
  <si>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</si>
  <si>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</si>
  <si>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</si>
  <si>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</si>
  <si>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</si>
  <si>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</si>
  <si>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</si>
  <si>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</si>
  <si>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</si>
  <si>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</si>
  <si>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</si>
  <si>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</si>
  <si>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</si>
  <si>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</si>
  <si>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</si>
  <si>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</si>
  <si>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</si>
  <si>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</si>
  <si>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</si>
  <si>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</si>
  <si>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</si>
  <si>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</si>
  <si>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</si>
  <si>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</si>
  <si>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</si>
  <si>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</si>
  <si>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</si>
  <si>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</si>
  <si>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</si>
  <si>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</si>
  <si>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</si>
  <si>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</si>
  <si>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</si>
  <si>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</si>
  <si>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</si>
  <si>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</si>
  <si>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</si>
  <si>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</si>
  <si>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</si>
  <si>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</si>
  <si>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</si>
  <si>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</si>
  <si>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</si>
  <si>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</si>
  <si>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</si>
  <si>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</si>
  <si>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</si>
  <si>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</si>
  <si>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</si>
  <si>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</si>
  <si>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</si>
  <si>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</si>
  <si>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</si>
  <si>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</si>
  <si>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</si>
  <si>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</si>
  <si>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</si>
  <si>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</si>
  <si>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</si>
  <si>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</si>
  <si>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</si>
  <si>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</si>
  <si>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</si>
  <si>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</si>
  <si>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</si>
  <si>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</si>
  <si>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</si>
  <si>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</si>
  <si>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</si>
  <si>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</si>
  <si>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</si>
  <si>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</si>
  <si>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</si>
  <si>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</si>
  <si>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</si>
  <si>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</si>
  <si>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</si>
  <si>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</si>
  <si>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</si>
  <si>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</si>
  <si>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</si>
  <si>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</si>
  <si>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</si>
  <si>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</si>
  <si>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</si>
  <si>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</si>
  <si>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</si>
  <si>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</si>
  <si>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</si>
  <si>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</si>
  <si>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</si>
  <si>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</si>
  <si>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</si>
  <si>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</si>
  <si>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</si>
  <si>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</si>
  <si>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</si>
  <si>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</si>
  <si>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</si>
  <si>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</si>
  <si>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</si>
  <si>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</si>
  <si>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</si>
  <si>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</si>
  <si>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</si>
  <si>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</si>
  <si>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</si>
  <si>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</si>
  <si>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</si>
  <si>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</si>
  <si>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</si>
  <si>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</si>
  <si>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</si>
  <si>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</si>
  <si>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</si>
  <si>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</si>
  <si>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</si>
  <si>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</si>
  <si>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</si>
  <si>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</si>
  <si>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</si>
  <si>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</si>
  <si>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</si>
  <si>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</si>
  <si>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</si>
  <si>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</si>
  <si>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</si>
  <si>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</si>
  <si>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</si>
  <si>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</si>
  <si>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</si>
  <si>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</si>
  <si>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</si>
  <si>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</si>
  <si>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</si>
  <si>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</si>
  <si>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</si>
  <si>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</si>
  <si>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</si>
  <si>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</si>
  <si>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</si>
  <si>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</si>
  <si>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</si>
  <si>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</si>
  <si>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</si>
  <si>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</si>
  <si>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</si>
  <si>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</si>
  <si>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</si>
  <si>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</si>
  <si>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</si>
  <si>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</si>
  <si>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</si>
  <si>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</si>
  <si>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</si>
  <si>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</si>
  <si>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</si>
  <si>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</si>
  <si>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</si>
  <si>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</si>
  <si>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</si>
  <si>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</si>
  <si>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</si>
  <si>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</si>
  <si>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</si>
  <si>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</si>
  <si>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</si>
  <si>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</si>
  <si>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</si>
  <si>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</si>
  <si>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</si>
  <si>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</si>
  <si>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</si>
  <si>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</si>
  <si>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</si>
  <si>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</si>
  <si>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</si>
  <si>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</si>
  <si>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</si>
  <si>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</si>
  <si>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</si>
  <si>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</si>
  <si>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</si>
  <si>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</si>
  <si>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</si>
  <si>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</si>
  <si>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</si>
  <si>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</si>
  <si>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</si>
  <si>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</si>
  <si>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</si>
  <si>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</si>
  <si>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</si>
  <si>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</si>
  <si>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</si>
  <si>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</si>
  <si>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</si>
  <si>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</si>
  <si>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</si>
  <si>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</si>
  <si>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</si>
  <si>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</si>
  <si>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</si>
  <si>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</si>
  <si>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</si>
  <si>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</si>
  <si>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</si>
  <si>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</si>
  <si>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</si>
  <si>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</si>
  <si>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</si>
  <si>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</si>
  <si>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</si>
  <si>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</si>
  <si>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</si>
  <si>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</si>
  <si>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</si>
  <si>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</si>
  <si>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</si>
  <si>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</si>
  <si>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</si>
  <si>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</si>
  <si>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</si>
  <si>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</si>
  <si>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</si>
  <si>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</si>
  <si>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</si>
  <si>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</si>
  <si>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</si>
  <si>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</si>
  <si>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</si>
  <si>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</si>
  <si>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</si>
  <si>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</si>
  <si>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</si>
  <si>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</si>
  <si>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</si>
  <si>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</si>
  <si>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</si>
  <si>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</si>
  <si>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</si>
  <si>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</si>
  <si>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</si>
  <si>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</si>
  <si>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</si>
  <si>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</si>
  <si>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</si>
  <si>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</si>
  <si>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</si>
  <si>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</si>
  <si>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</si>
  <si>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</si>
  <si>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</si>
  <si>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</si>
  <si>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</si>
  <si>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</si>
  <si>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</si>
  <si>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</si>
  <si>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</si>
  <si>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</si>
  <si>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</si>
  <si>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</si>
  <si>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</si>
  <si>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</si>
  <si>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</si>
  <si>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</si>
  <si>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</si>
  <si>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</si>
  <si>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</si>
  <si>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</si>
  <si>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</si>
  <si>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</si>
  <si>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</si>
  <si>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</si>
  <si>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</si>
  <si>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</si>
  <si>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</si>
  <si>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</si>
  <si>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</si>
  <si>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</si>
  <si>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</si>
  <si>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</si>
  <si>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</si>
  <si>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</si>
  <si>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</si>
  <si>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</si>
  <si>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</si>
  <si>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</si>
  <si>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</si>
  <si>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</si>
  <si>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</si>
  <si>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</si>
  <si>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</si>
  <si>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</si>
  <si>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</si>
  <si>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</si>
  <si>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</si>
  <si>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</si>
  <si>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</si>
  <si>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</si>
  <si>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</si>
  <si>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</si>
  <si>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</si>
  <si>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</si>
  <si>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</si>
  <si>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</si>
  <si>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</si>
  <si>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</si>
  <si>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</si>
  <si>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</si>
  <si>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</si>
  <si>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</si>
  <si>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</si>
  <si>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</si>
  <si>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</si>
  <si>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</si>
  <si>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</si>
  <si>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</si>
  <si>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</si>
  <si>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</si>
  <si>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</si>
  <si>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</si>
  <si>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</si>
  <si>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</si>
  <si>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</si>
  <si>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</si>
  <si>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</si>
  <si>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</si>
  <si>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</si>
  <si>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</si>
  <si>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</si>
  <si>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</si>
  <si>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</si>
  <si>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</si>
  <si>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</si>
  <si>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</si>
  <si>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</si>
  <si>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</si>
  <si>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</si>
  <si>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</si>
  <si>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</si>
  <si>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</si>
  <si>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</si>
  <si>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</si>
  <si>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</si>
  <si>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</si>
  <si>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</si>
  <si>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</si>
  <si>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</si>
  <si>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</si>
  <si>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</si>
  <si>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</si>
  <si>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</si>
  <si>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</si>
  <si>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</si>
  <si>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</si>
  <si>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</si>
  <si>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</si>
  <si>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</si>
  <si>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</si>
  <si>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</si>
  <si>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</si>
  <si>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</si>
  <si>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</si>
  <si>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</si>
  <si>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</si>
  <si>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</si>
  <si>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</si>
  <si>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</si>
  <si>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</si>
  <si>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</si>
  <si>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</si>
  <si>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</si>
  <si>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</si>
  <si>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</si>
  <si>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</si>
  <si>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</si>
  <si>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</si>
  <si>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</si>
  <si>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</si>
  <si>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</si>
  <si>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</si>
  <si>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</si>
  <si>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</si>
  <si>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</si>
  <si>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</si>
  <si>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</si>
  <si>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</si>
  <si>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</si>
  <si>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</si>
  <si>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</si>
  <si>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</si>
  <si>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</si>
  <si>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</si>
  <si>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</si>
  <si>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</si>
  <si>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</si>
  <si>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</si>
  <si>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</si>
  <si>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</si>
  <si>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</si>
  <si>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</si>
  <si>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</si>
  <si>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</si>
  <si>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</si>
  <si>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</si>
  <si>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</si>
  <si>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</si>
  <si>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</si>
  <si>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</si>
  <si>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</si>
  <si>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</si>
  <si>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</si>
  <si>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</si>
  <si>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</si>
  <si>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</si>
  <si>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</si>
  <si>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</si>
  <si>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</si>
  <si>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</si>
  <si>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</si>
  <si>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</si>
  <si>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</si>
  <si>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</si>
  <si>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</si>
  <si>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</si>
  <si>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</si>
  <si>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</si>
  <si>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</si>
  <si>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</si>
  <si>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</si>
  <si>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</si>
  <si>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</si>
  <si>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</si>
  <si>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</si>
  <si>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</si>
  <si>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</si>
  <si>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</si>
  <si>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</si>
  <si>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</si>
  <si>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</si>
  <si>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</si>
  <si>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</si>
  <si>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</si>
  <si>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</si>
  <si>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</si>
  <si>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</si>
  <si>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</si>
  <si>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</si>
  <si>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</si>
  <si>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</si>
  <si>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</si>
  <si>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</si>
  <si>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</si>
  <si>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</si>
  <si>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</si>
  <si>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</si>
  <si>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</si>
  <si>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</si>
  <si>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</si>
  <si>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</si>
  <si>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</si>
  <si>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</si>
  <si>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</si>
  <si>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</si>
  <si>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</si>
  <si>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</si>
  <si>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</si>
  <si>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</si>
  <si>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</si>
  <si>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</si>
  <si>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</si>
  <si>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</si>
  <si>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</si>
  <si>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</si>
  <si>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</si>
  <si>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</si>
  <si>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</si>
  <si>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</si>
  <si>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</si>
  <si>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</si>
  <si>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</si>
  <si>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</si>
  <si>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</si>
  <si>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</si>
  <si>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</si>
  <si>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</si>
  <si>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</si>
  <si>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</si>
  <si>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</si>
  <si>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</si>
  <si>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</si>
  <si>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</si>
  <si>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</si>
  <si>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</si>
  <si>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</si>
  <si>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</si>
  <si>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</si>
  <si>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</si>
  <si>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</si>
  <si>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</si>
  <si>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</si>
  <si>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</si>
  <si>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</si>
  <si>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</si>
  <si>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</si>
  <si>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</si>
  <si>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</si>
  <si>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</si>
  <si>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</si>
  <si>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</si>
  <si>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</si>
  <si>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</si>
  <si>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</si>
  <si>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</si>
  <si>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</si>
  <si>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</si>
  <si>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</si>
  <si>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</si>
  <si>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</si>
  <si>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</si>
  <si>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</si>
  <si>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</si>
  <si>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</si>
  <si>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</si>
  <si>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</si>
  <si>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</si>
  <si>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</si>
  <si>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</si>
  <si>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</si>
  <si>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</si>
  <si>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</si>
  <si>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</si>
  <si>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</si>
  <si>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</si>
  <si>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</si>
  <si>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</si>
  <si>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</si>
  <si>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</si>
  <si>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</si>
  <si>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</si>
  <si>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</si>
  <si>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</si>
  <si>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</si>
  <si>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</si>
  <si>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</si>
  <si>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</si>
  <si>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</si>
  <si>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</si>
  <si>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</si>
  <si>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</si>
  <si>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</si>
  <si>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</si>
  <si>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</si>
  <si>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</si>
  <si>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</si>
  <si>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</si>
  <si>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</si>
  <si>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</si>
  <si>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</si>
  <si>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</si>
  <si>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</si>
  <si>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</si>
  <si>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</si>
  <si>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</si>
  <si>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</si>
  <si>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</si>
  <si>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</si>
  <si>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</si>
  <si>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</si>
  <si>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</si>
  <si>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</si>
  <si>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</si>
  <si>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</si>
  <si>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</si>
  <si>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</si>
  <si>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</si>
  <si>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</si>
  <si>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</si>
  <si>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</si>
  <si>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</si>
  <si>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</si>
  <si>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</si>
  <si>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</si>
  <si>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</si>
  <si>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</si>
  <si>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</si>
  <si>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</si>
  <si>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</si>
  <si>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</si>
  <si>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</si>
  <si>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</si>
  <si>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</si>
  <si>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</si>
  <si>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</si>
  <si>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</si>
  <si>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</si>
  <si>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</si>
  <si>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</si>
  <si>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</si>
  <si>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</si>
  <si>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</si>
  <si>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</si>
  <si>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</si>
  <si>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</si>
  <si>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</si>
  <si>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</si>
  <si>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</si>
  <si>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</si>
  <si>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</si>
  <si>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</si>
  <si>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</si>
  <si>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</si>
  <si>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</si>
  <si>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</si>
  <si>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</si>
  <si>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</si>
  <si>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</si>
  <si>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</si>
  <si>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</si>
  <si>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</si>
  <si>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</si>
  <si>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</si>
  <si>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</si>
  <si>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</si>
  <si>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</si>
  <si>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</si>
  <si>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</si>
  <si>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</si>
  <si>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</si>
  <si>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</si>
  <si>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</si>
  <si>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</si>
  <si>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</si>
  <si>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</si>
  <si>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</si>
  <si>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</si>
  <si>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</si>
  <si>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</si>
  <si>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</si>
  <si>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</si>
  <si>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</si>
  <si>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</si>
  <si>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</si>
  <si>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</si>
  <si>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</si>
  <si>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</si>
  <si>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</si>
  <si>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</si>
  <si>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</si>
  <si>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</si>
  <si>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</si>
  <si>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</si>
  <si>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</si>
  <si>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</si>
  <si>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</si>
  <si>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</si>
  <si>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</si>
  <si>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</si>
  <si>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</si>
  <si>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</si>
  <si>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</si>
  <si>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</si>
  <si>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</si>
  <si>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</si>
  <si>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</si>
  <si>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</si>
  <si>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</si>
  <si>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</si>
  <si>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</si>
  <si>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</si>
  <si>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</si>
  <si>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</si>
  <si>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</si>
  <si>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</si>
  <si>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</si>
  <si>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</si>
  <si>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</si>
  <si>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</si>
  <si>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</si>
  <si>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</si>
  <si>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</si>
  <si>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</si>
  <si>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</si>
  <si>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</si>
  <si>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</si>
  <si>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</si>
  <si>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</si>
  <si>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</si>
  <si>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</si>
  <si>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</si>
  <si>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</si>
  <si>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</si>
  <si>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</si>
  <si>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</si>
  <si>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</si>
  <si>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</si>
  <si>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</si>
  <si>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</si>
  <si>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</si>
  <si>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</si>
  <si>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</si>
  <si>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</si>
  <si>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</si>
  <si>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</si>
  <si>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</si>
  <si>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</si>
  <si>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</si>
  <si>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</si>
  <si>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</si>
  <si>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</si>
  <si>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</si>
  <si>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</si>
  <si>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</si>
  <si>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</si>
  <si>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</si>
  <si>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</si>
  <si>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</si>
  <si>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</si>
  <si>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</si>
  <si>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</si>
  <si>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</si>
  <si>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</si>
  <si>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</si>
  <si>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</si>
  <si>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</si>
  <si>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</si>
  <si>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</si>
  <si>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</si>
  <si>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</si>
  <si>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</si>
  <si>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</si>
  <si>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</si>
  <si>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</si>
  <si>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</si>
  <si>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</si>
  <si>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</si>
  <si>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</si>
  <si>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</si>
  <si>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</si>
  <si>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</si>
  <si>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</si>
  <si>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</si>
  <si>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</si>
  <si>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</si>
  <si>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</si>
  <si>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</si>
  <si>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</si>
  <si>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</si>
  <si>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</si>
  <si>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</si>
  <si>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</si>
  <si>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</si>
  <si>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</si>
  <si>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</si>
  <si>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</si>
  <si>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</si>
  <si>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</si>
  <si>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</si>
  <si>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</si>
  <si>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</si>
  <si>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</si>
  <si>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</si>
  <si>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</si>
  <si>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</si>
  <si>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</si>
  <si>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</si>
  <si>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</si>
  <si>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</si>
  <si>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</si>
  <si>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</si>
  <si>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</si>
  <si>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</si>
  <si>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</si>
  <si>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</si>
  <si>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</si>
  <si>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</si>
  <si>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</si>
  <si>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</si>
  <si>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</si>
  <si>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</si>
  <si>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</si>
  <si>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</si>
  <si>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</si>
  <si>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</si>
  <si>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</si>
  <si>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</si>
  <si>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</si>
  <si>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</si>
  <si>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</si>
  <si>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</si>
  <si>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</si>
  <si>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</si>
  <si>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</si>
  <si>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</si>
  <si>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</si>
  <si>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</si>
  <si>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</si>
  <si>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</si>
  <si>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</si>
  <si>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</si>
  <si>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</si>
  <si>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</si>
  <si>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</si>
  <si>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</si>
  <si>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</si>
  <si>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</si>
  <si>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</si>
  <si>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</si>
  <si>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</si>
  <si>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</si>
  <si>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</si>
  <si>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</si>
  <si>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</si>
  <si>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</si>
  <si>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</si>
  <si>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</si>
  <si>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</si>
  <si>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</si>
  <si>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</si>
  <si>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</si>
  <si>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</si>
  <si>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</si>
  <si>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</si>
  <si>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</si>
  <si>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</si>
  <si>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</si>
  <si>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</si>
  <si>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</si>
  <si>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</si>
  <si>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</si>
  <si>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</si>
  <si>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</si>
  <si>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</si>
  <si>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</si>
  <si>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</si>
  <si>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</si>
  <si>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</si>
  <si>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</si>
  <si>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</si>
  <si>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</si>
  <si>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</si>
  <si>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</si>
  <si>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</si>
  <si>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</si>
  <si>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</si>
  <si>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</si>
  <si>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</si>
  <si>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</si>
  <si>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</si>
  <si>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</si>
  <si>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</si>
  <si>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</si>
  <si>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</si>
  <si>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</si>
  <si>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</si>
  <si>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</si>
  <si>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</si>
  <si>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</si>
  <si>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</si>
  <si>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</si>
  <si>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</si>
  <si>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</si>
  <si>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</si>
  <si>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</si>
  <si>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</si>
  <si>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</si>
  <si>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</si>
  <si>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</si>
  <si>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</si>
  <si>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</si>
  <si>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</si>
  <si>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</si>
  <si>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</si>
  <si>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</si>
  <si>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</si>
  <si>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</si>
  <si>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</si>
  <si>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</si>
  <si>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</si>
  <si>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</si>
  <si>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</si>
  <si>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</si>
  <si>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</si>
  <si>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</si>
  <si>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</si>
  <si>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</si>
  <si>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</si>
  <si>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</si>
  <si>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</si>
  <si>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</si>
  <si>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</si>
  <si>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</si>
  <si>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</si>
  <si>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</si>
  <si>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</si>
  <si>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</si>
  <si>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</si>
  <si>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</si>
  <si>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</si>
  <si>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</si>
  <si>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</si>
  <si>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</si>
  <si>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</si>
  <si>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</si>
  <si>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</si>
  <si>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</si>
  <si>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</si>
  <si>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</si>
  <si>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</si>
  <si>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</si>
  <si>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</si>
  <si>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</si>
  <si>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</si>
  <si>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</si>
  <si>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</si>
  <si>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</si>
  <si>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</si>
  <si>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</si>
  <si>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</si>
  <si>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</si>
  <si>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</si>
  <si>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</si>
  <si>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</si>
  <si>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</si>
  <si>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</si>
  <si>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</si>
  <si>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</si>
  <si>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</si>
  <si>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</si>
  <si>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</si>
  <si>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</si>
  <si>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</si>
  <si>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</si>
  <si>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</si>
  <si>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</si>
  <si>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</si>
  <si>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</si>
  <si>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</si>
  <si>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</si>
  <si>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</si>
  <si>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</si>
  <si>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</si>
  <si>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</si>
  <si>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</si>
  <si>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</si>
  <si>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</si>
  <si>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</si>
  <si>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</si>
  <si>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</si>
  <si>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</si>
  <si>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</si>
  <si>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</si>
  <si>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</si>
  <si>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</si>
  <si>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</si>
  <si>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</si>
  <si>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</si>
  <si>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</si>
  <si>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</si>
  <si>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</si>
  <si>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</si>
  <si>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</si>
  <si>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</si>
  <si>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</si>
  <si>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</si>
  <si>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</si>
  <si>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</si>
  <si>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</si>
  <si>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</si>
  <si>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</si>
  <si>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</si>
  <si>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</si>
  <si>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</si>
  <si>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</si>
  <si>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</si>
  <si>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</si>
  <si>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</si>
  <si>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</si>
  <si>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</si>
  <si>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</si>
  <si>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</si>
  <si>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</si>
  <si>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</si>
  <si>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</si>
  <si>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</si>
  <si>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</si>
  <si>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</si>
  <si>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</si>
  <si>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</si>
  <si>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</si>
  <si>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</si>
  <si>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</si>
  <si>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</si>
  <si>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</si>
  <si>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</si>
  <si>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</si>
  <si>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</si>
  <si>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</si>
  <si>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</si>
  <si>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</si>
  <si>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</si>
  <si>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</si>
  <si>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</si>
  <si>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</si>
  <si>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</si>
  <si>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</si>
  <si>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</si>
  <si>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</si>
  <si>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</si>
  <si>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</si>
  <si>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</si>
  <si>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</si>
  <si>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</si>
  <si>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</si>
  <si>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</si>
  <si>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</si>
  <si>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</si>
  <si>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</si>
  <si>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</si>
  <si>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</si>
  <si>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</si>
  <si>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</si>
  <si>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</si>
  <si>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</si>
  <si>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</si>
  <si>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</si>
  <si>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</si>
  <si>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</si>
  <si>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</si>
  <si>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</si>
  <si>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</si>
  <si>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</si>
  <si>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</si>
  <si>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</si>
  <si>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</si>
  <si>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</si>
  <si>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</si>
  <si>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</si>
  <si>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</si>
  <si>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</si>
  <si>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</si>
  <si>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</si>
  <si>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</si>
  <si>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</si>
  <si>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</si>
  <si>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</si>
  <si>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</si>
  <si>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</si>
  <si>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</si>
  <si>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</si>
  <si>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</si>
  <si>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</si>
  <si>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</si>
  <si>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</si>
  <si>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</si>
  <si>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</si>
  <si>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</si>
  <si>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</si>
  <si>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</si>
  <si>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</si>
  <si>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</si>
  <si>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</si>
  <si>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</si>
  <si>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</si>
  <si>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</si>
  <si>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</si>
  <si>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</si>
  <si>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</si>
  <si>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</si>
  <si>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</si>
  <si>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</si>
  <si>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</si>
  <si>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</si>
  <si>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</si>
  <si>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</si>
  <si>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</si>
  <si>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</si>
  <si>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</si>
  <si>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</si>
  <si>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</si>
  <si>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</si>
  <si>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</si>
  <si>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</si>
  <si>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</si>
  <si>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</si>
  <si>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</si>
  <si>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</si>
  <si>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</si>
  <si>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</si>
  <si>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</si>
  <si>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</si>
  <si>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</si>
  <si>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</si>
  <si>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</si>
  <si>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</si>
  <si>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</si>
  <si>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</si>
  <si>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</si>
  <si>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</si>
  <si>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</si>
  <si>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</si>
  <si>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</si>
  <si>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</si>
  <si>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</si>
  <si>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</si>
  <si>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</si>
  <si>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</si>
  <si>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</si>
  <si>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</si>
  <si>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</si>
  <si>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</si>
  <si>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</si>
  <si>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</si>
  <si>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</si>
  <si>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</si>
  <si>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</si>
  <si>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</si>
  <si>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</si>
  <si>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</si>
  <si>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</si>
  <si>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</si>
  <si>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</si>
  <si>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</si>
  <si>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</si>
  <si>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</si>
  <si>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</si>
  <si>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</si>
  <si>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</si>
  <si>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</si>
  <si>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</si>
  <si>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</si>
  <si>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</si>
  <si>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</si>
  <si>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</si>
  <si>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</si>
  <si>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</si>
  <si>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</si>
  <si>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</si>
  <si>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</si>
  <si>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</si>
  <si>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</si>
  <si>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</si>
  <si>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</si>
  <si>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</si>
  <si>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</si>
  <si>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</si>
  <si>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</si>
  <si>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</si>
  <si>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</si>
  <si>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</si>
  <si>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</si>
  <si>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</si>
  <si>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</si>
  <si>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</si>
  <si>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</si>
  <si>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</si>
  <si>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</si>
  <si>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</si>
  <si>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</si>
  <si>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</si>
  <si>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</si>
  <si>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</si>
  <si>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</si>
  <si>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</si>
  <si>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</si>
  <si>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</si>
  <si>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</si>
  <si>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</si>
  <si>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</si>
  <si>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</si>
  <si>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</si>
  <si>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</si>
  <si>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</si>
  <si>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</si>
  <si>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</si>
  <si>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</si>
  <si>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</si>
  <si>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</si>
  <si>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</si>
  <si>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</si>
  <si>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</si>
  <si>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</si>
  <si>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</si>
  <si>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</si>
  <si>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</si>
  <si>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</si>
  <si>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</si>
  <si>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</si>
  <si>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</si>
  <si>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</si>
  <si>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</si>
  <si>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</si>
  <si>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</si>
  <si>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</si>
  <si>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</si>
  <si>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</si>
  <si>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</si>
  <si>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</si>
  <si>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</si>
  <si>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</si>
  <si>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</si>
  <si>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</si>
  <si>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</si>
  <si>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</si>
  <si>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</si>
  <si>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</si>
  <si>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</si>
  <si>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</si>
  <si>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</si>
  <si>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</si>
  <si>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</si>
  <si>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</si>
  <si>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</si>
  <si>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</si>
  <si>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</si>
  <si>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</si>
  <si>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</si>
  <si>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</si>
  <si>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</si>
  <si>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</si>
  <si>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</si>
  <si>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</si>
  <si>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</si>
  <si>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</si>
  <si>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</si>
  <si>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</si>
  <si>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</si>
  <si>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</si>
  <si>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</si>
  <si>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</si>
  <si>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</si>
  <si>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</si>
  <si>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</si>
  <si>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</si>
  <si>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</si>
  <si>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</si>
  <si>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</si>
  <si>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</si>
  <si>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</si>
  <si>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</si>
  <si>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</si>
  <si>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</si>
  <si>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</si>
  <si>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</si>
  <si>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</si>
  <si>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</si>
  <si>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</si>
  <si>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</si>
  <si>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</si>
  <si>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</si>
  <si>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</si>
  <si>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</si>
  <si>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</si>
  <si>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</si>
  <si>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</si>
  <si>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</si>
  <si>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</si>
  <si>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</si>
  <si>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</si>
  <si>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</si>
  <si>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</si>
  <si>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</si>
  <si>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</si>
  <si>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</si>
  <si>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</si>
  <si>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</si>
  <si>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</si>
  <si>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</si>
  <si>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</si>
  <si>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</si>
  <si>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</si>
  <si>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</si>
  <si>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</si>
  <si>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</si>
  <si>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</si>
  <si>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</si>
  <si>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</si>
  <si>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</si>
  <si>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</si>
  <si>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</si>
  <si>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</si>
  <si>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</si>
  <si>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</si>
  <si>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</si>
  <si>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</si>
  <si>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</si>
  <si>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</si>
  <si>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</si>
  <si>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</si>
  <si>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</si>
  <si>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</si>
  <si>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</si>
  <si>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</si>
  <si>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</si>
  <si>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</si>
  <si>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</si>
  <si>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</si>
  <si>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</si>
  <si>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</si>
  <si>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</si>
  <si>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</si>
  <si>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</si>
  <si>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</si>
  <si>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</si>
  <si>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</si>
  <si>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</si>
  <si>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</si>
  <si>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</si>
  <si>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</si>
  <si>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</si>
  <si>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</si>
  <si>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</si>
  <si>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</si>
  <si>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</si>
  <si>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</si>
  <si>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</si>
  <si>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</si>
  <si>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</si>
  <si>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</si>
  <si>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</si>
  <si>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</si>
  <si>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</si>
  <si>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</si>
  <si>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</si>
  <si>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</si>
  <si>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</si>
  <si>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</si>
  <si>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</si>
  <si>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</si>
  <si>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</si>
  <si>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</si>
  <si>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</si>
  <si>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</si>
  <si>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</si>
  <si>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</si>
  <si>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</si>
  <si>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</si>
  <si>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</si>
  <si>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</si>
  <si>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</si>
  <si>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</si>
  <si>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</si>
  <si>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</si>
  <si>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</si>
  <si>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</si>
  <si>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</si>
  <si>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</si>
  <si>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</si>
  <si>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</si>
  <si>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</si>
  <si>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</si>
  <si>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</si>
  <si>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</si>
  <si>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</si>
  <si>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</si>
  <si>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</si>
  <si>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</si>
  <si>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</si>
  <si>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</si>
  <si>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</si>
  <si>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</si>
  <si>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</si>
  <si>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</si>
  <si>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</si>
  <si>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</si>
  <si>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</si>
  <si>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</si>
  <si>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</si>
  <si>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</si>
  <si>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</si>
  <si>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</si>
  <si>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</si>
  <si>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</si>
  <si>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</si>
  <si>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</si>
  <si>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</si>
  <si>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</si>
  <si>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</si>
  <si>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</si>
  <si>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</si>
  <si>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</si>
  <si>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</si>
  <si>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</si>
  <si>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</si>
  <si>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</si>
  <si>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</si>
  <si>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</si>
  <si>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</si>
  <si>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</si>
  <si>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</si>
  <si>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</si>
  <si>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</si>
  <si>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</si>
  <si>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</si>
  <si>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</si>
  <si>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</si>
  <si>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</si>
  <si>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</si>
  <si>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</si>
  <si>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</si>
  <si>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</si>
  <si>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</si>
  <si>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</si>
  <si>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</si>
  <si>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</si>
  <si>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</si>
  <si>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</si>
  <si>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</si>
  <si>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</si>
  <si>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</si>
  <si>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</si>
  <si>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</si>
  <si>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</si>
  <si>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</si>
  <si>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</si>
  <si>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</si>
  <si>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</si>
  <si>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</si>
  <si>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</si>
  <si>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</si>
  <si>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</si>
  <si>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</si>
  <si>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</si>
  <si>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</si>
  <si>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</si>
  <si>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</si>
  <si>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</si>
  <si>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</si>
  <si>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</si>
  <si>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</si>
  <si>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</si>
  <si>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</si>
  <si>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</si>
  <si>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</si>
  <si>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</si>
  <si>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</si>
  <si>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</si>
  <si>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</si>
  <si>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</si>
  <si>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</si>
  <si>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</si>
  <si>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</si>
  <si>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</si>
  <si>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</si>
  <si>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</si>
  <si>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</si>
  <si>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</si>
  <si>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</si>
  <si>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</si>
  <si>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</si>
  <si>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</si>
  <si>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</si>
  <si>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</si>
  <si>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</si>
  <si>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</si>
  <si>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</si>
  <si>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</si>
  <si>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</si>
  <si>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</si>
  <si>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</si>
  <si>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</si>
  <si>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</si>
  <si>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</si>
  <si>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</si>
  <si>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</si>
  <si>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</si>
  <si>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</si>
  <si>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</si>
  <si>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</si>
  <si>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</si>
  <si>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</si>
  <si>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</si>
  <si>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</si>
  <si>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</si>
  <si>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</si>
  <si>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</si>
  <si>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</si>
  <si>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</si>
  <si>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</si>
  <si>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</si>
  <si>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</si>
  <si>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</si>
  <si>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</si>
  <si>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</si>
  <si>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</si>
  <si>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</si>
  <si>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</si>
  <si>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</si>
  <si>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</si>
  <si>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</si>
  <si>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</si>
  <si>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</si>
  <si>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</si>
  <si>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</si>
  <si>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</si>
  <si>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</si>
  <si>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</si>
  <si>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</si>
  <si>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</si>
  <si>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</si>
  <si>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</si>
  <si>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</si>
  <si>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</si>
  <si>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</si>
  <si>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</si>
  <si>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</si>
  <si>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</si>
  <si>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</si>
  <si>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</si>
  <si>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</si>
  <si>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</si>
  <si>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</si>
  <si>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</si>
  <si>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</si>
  <si>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</si>
  <si>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</si>
  <si>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</si>
  <si>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</si>
  <si>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</si>
  <si>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</si>
  <si>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</si>
  <si>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</si>
  <si>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</si>
  <si>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</si>
  <si>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</si>
  <si>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</si>
  <si>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</si>
  <si>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</si>
  <si>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</si>
  <si>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</si>
  <si>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</si>
  <si>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</si>
  <si>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</si>
  <si>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</si>
  <si>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</si>
  <si>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</si>
  <si>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</si>
  <si>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</si>
  <si>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</si>
  <si>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</si>
  <si>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</si>
  <si>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</si>
  <si>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</si>
  <si>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</si>
  <si>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</si>
  <si>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</si>
  <si>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</si>
  <si>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</si>
  <si>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</si>
  <si>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</si>
  <si>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</si>
  <si>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</si>
  <si>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</si>
  <si>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</si>
  <si>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</si>
  <si>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</si>
  <si>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</si>
  <si>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</si>
  <si>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</si>
  <si>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</si>
  <si>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</si>
  <si>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</si>
  <si>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</si>
  <si>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</si>
  <si>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</si>
  <si>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</si>
  <si>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</si>
  <si>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</si>
  <si>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</si>
  <si>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</si>
  <si>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</si>
  <si>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</si>
  <si>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</si>
  <si>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</si>
  <si>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</si>
  <si>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</si>
  <si>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</si>
  <si>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</si>
  <si>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</si>
  <si>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</si>
  <si>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</si>
  <si>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</si>
  <si>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</si>
  <si>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</si>
  <si>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</si>
  <si>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</si>
  <si>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</si>
  <si>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</si>
  <si>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</si>
  <si>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</si>
  <si>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</si>
  <si>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</si>
  <si>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</si>
  <si>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</si>
  <si>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</si>
  <si>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</si>
  <si>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</si>
  <si>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</si>
  <si>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</si>
  <si>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</si>
  <si>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</si>
  <si>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</si>
  <si>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</si>
  <si>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</si>
  <si>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</si>
  <si>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</si>
  <si>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</si>
  <si>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</si>
  <si>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</si>
  <si>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</si>
  <si>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</si>
  <si>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</si>
  <si>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</si>
  <si>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</si>
  <si>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</si>
  <si>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</si>
  <si>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</si>
  <si>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</si>
  <si>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</si>
  <si>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</si>
  <si>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</si>
  <si>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</si>
  <si>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</si>
  <si>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</si>
  <si>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</si>
  <si>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</si>
  <si>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</si>
  <si>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</si>
  <si>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</si>
  <si>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</si>
  <si>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</si>
  <si>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</si>
  <si>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</si>
  <si>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</si>
  <si>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</si>
  <si>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</si>
  <si>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</si>
  <si>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</si>
  <si>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</si>
  <si>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</si>
  <si>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</si>
  <si>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</si>
  <si>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</si>
  <si>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</si>
  <si>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</si>
  <si>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</si>
  <si>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</si>
  <si>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</si>
  <si>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</si>
  <si>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</si>
  <si>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</si>
  <si>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</si>
  <si>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</si>
  <si>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</si>
  <si>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</si>
  <si>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</si>
  <si>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</si>
  <si>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</si>
  <si>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</si>
  <si>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</si>
  <si>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</si>
  <si>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</si>
  <si>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</si>
  <si>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</si>
  <si>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</si>
  <si>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</si>
  <si>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</si>
  <si>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</si>
  <si>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</si>
  <si>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</si>
  <si>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</si>
  <si>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</si>
  <si>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</si>
  <si>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</si>
  <si>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</si>
  <si>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</si>
  <si>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</si>
  <si>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</si>
  <si>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</si>
  <si>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</si>
  <si>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</si>
  <si>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</si>
  <si>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</si>
  <si>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</si>
  <si>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</si>
  <si>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</si>
  <si>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</si>
  <si>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</si>
  <si>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</si>
  <si>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</si>
  <si>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</si>
  <si>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</si>
  <si>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</si>
  <si>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</si>
  <si>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</si>
  <si>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</si>
  <si>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</si>
  <si>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</si>
  <si>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</si>
  <si>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</si>
  <si>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</si>
  <si>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</si>
  <si>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</si>
  <si>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</si>
  <si>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</si>
  <si>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</si>
  <si>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</si>
  <si>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</si>
  <si>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</si>
  <si>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</si>
  <si>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</si>
  <si>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</si>
  <si>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</si>
  <si>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</si>
  <si>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</si>
  <si>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</si>
  <si>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</si>
  <si>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</si>
  <si>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</si>
  <si>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</si>
  <si>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</si>
  <si>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</si>
  <si>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</si>
  <si>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</si>
  <si>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</si>
  <si>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</si>
  <si>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</si>
  <si>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</si>
  <si>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</si>
  <si>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</si>
  <si>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</si>
  <si>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</si>
  <si>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</si>
  <si>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</si>
  <si>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</si>
  <si>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</si>
  <si>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</si>
  <si>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</si>
  <si>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</si>
  <si>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</si>
  <si>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</si>
  <si>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</si>
  <si>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</si>
  <si>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</si>
  <si>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</si>
  <si>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</si>
  <si>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</si>
  <si>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</si>
  <si>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</si>
  <si>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</si>
  <si>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</si>
  <si>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</si>
  <si>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</si>
  <si>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</si>
  <si>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</si>
  <si>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</si>
  <si>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</si>
  <si>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</si>
  <si>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</si>
  <si>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</si>
  <si>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</si>
  <si>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</si>
  <si>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</si>
  <si>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</si>
  <si>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</si>
  <si>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</si>
  <si>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</si>
  <si>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</si>
  <si>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</si>
  <si>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</si>
  <si>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</si>
  <si>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</si>
  <si>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</si>
  <si>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</si>
  <si>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</si>
  <si>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</si>
  <si>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</si>
  <si>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</si>
  <si>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</si>
  <si>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</si>
  <si>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</si>
  <si>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</si>
  <si>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</si>
  <si>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</si>
  <si>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</si>
  <si>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</si>
  <si>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</si>
  <si>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</si>
  <si>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</si>
  <si>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</si>
  <si>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</si>
  <si>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</si>
  <si>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</si>
  <si>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</si>
  <si>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</si>
  <si>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</si>
  <si>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</si>
  <si>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</si>
  <si>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</si>
  <si>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</si>
  <si>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</si>
  <si>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</si>
  <si>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</si>
  <si>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</si>
  <si>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</si>
  <si>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</si>
  <si>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</si>
  <si>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</si>
  <si>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</si>
  <si>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</si>
  <si>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</si>
  <si>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</si>
  <si>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</si>
  <si>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</si>
  <si>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</si>
  <si>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</si>
  <si>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</si>
  <si>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</si>
  <si>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</si>
  <si>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</si>
  <si>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</si>
  <si>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</si>
  <si>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</si>
  <si>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</si>
  <si>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</si>
  <si>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</si>
  <si>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</si>
  <si>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</si>
  <si>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</si>
  <si>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</si>
  <si>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</si>
  <si>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</si>
  <si>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</si>
  <si>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</si>
  <si>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</si>
  <si>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</si>
  <si>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</si>
  <si>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</si>
  <si>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</si>
  <si>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</si>
  <si>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</si>
  <si>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</si>
  <si>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</si>
  <si>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</si>
  <si>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</si>
  <si>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</si>
  <si>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</si>
  <si>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</si>
  <si>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</si>
  <si>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</si>
  <si>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</si>
  <si>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</si>
  <si>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</si>
  <si>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</si>
  <si>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</si>
  <si>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</si>
  <si>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</si>
  <si>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</si>
  <si>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</si>
  <si>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</si>
  <si>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</si>
  <si>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</si>
  <si>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</si>
  <si>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</si>
  <si>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</si>
  <si>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</si>
  <si>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</si>
  <si>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</si>
  <si>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</si>
  <si>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</si>
  <si>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</si>
  <si>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</si>
  <si>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</si>
  <si>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</si>
  <si>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</si>
  <si>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</si>
  <si>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</si>
  <si>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</si>
  <si>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</si>
  <si>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</si>
  <si>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</si>
  <si>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</si>
  <si>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</si>
  <si>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</si>
  <si>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</si>
  <si>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</si>
  <si>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</si>
  <si>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</si>
  <si>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</si>
  <si>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</si>
  <si>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</si>
  <si>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</si>
  <si>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</si>
  <si>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</si>
  <si>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</si>
  <si>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</si>
  <si>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</si>
  <si>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</si>
  <si>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</si>
  <si>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</si>
  <si>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</si>
  <si>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</si>
  <si>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</si>
  <si>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</si>
  <si>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</si>
  <si>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</si>
  <si>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</si>
  <si>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</si>
  <si>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</si>
  <si>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</si>
  <si>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</si>
  <si>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</si>
  <si>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</si>
  <si>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</si>
  <si>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</si>
  <si>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</si>
  <si>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</si>
  <si>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</si>
  <si>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</si>
  <si>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</si>
  <si>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</si>
  <si>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</si>
  <si>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</si>
  <si>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</si>
  <si>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</si>
  <si>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</si>
  <si>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</si>
  <si>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</si>
  <si>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</si>
  <si>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</si>
  <si>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</si>
  <si>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</si>
  <si>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</si>
  <si>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</si>
  <si>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</si>
  <si>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</si>
  <si>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</si>
  <si>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</si>
  <si>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</si>
  <si>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</si>
  <si>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</si>
  <si>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</si>
  <si>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</si>
  <si>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</si>
  <si>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</si>
  <si>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</si>
  <si>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</si>
  <si>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</si>
  <si>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</si>
  <si>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</si>
  <si>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</si>
  <si>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</si>
  <si>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</si>
  <si>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</si>
  <si>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</si>
  <si>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</si>
  <si>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</si>
  <si>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</si>
  <si>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</si>
  <si>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</si>
  <si>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</si>
  <si>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</si>
  <si>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</si>
  <si>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</si>
  <si>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</si>
  <si>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</si>
  <si>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</si>
  <si>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</si>
  <si>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</si>
  <si>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</si>
  <si>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</si>
  <si>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</si>
  <si>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</si>
  <si>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</si>
  <si>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</si>
  <si>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</si>
  <si>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</si>
  <si>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</si>
  <si>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</si>
  <si>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</si>
  <si>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</si>
  <si>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</si>
  <si>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</si>
  <si>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</si>
  <si>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</si>
  <si>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</si>
  <si>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</si>
  <si>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</si>
  <si>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</si>
  <si>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</si>
  <si>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</si>
  <si>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</si>
  <si>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</si>
  <si>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</si>
  <si>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</si>
  <si>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</si>
  <si>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</si>
  <si>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</si>
  <si>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</si>
  <si>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</si>
  <si>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</si>
  <si>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</si>
  <si>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</si>
  <si>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</si>
  <si>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</si>
  <si>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</si>
  <si>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</si>
  <si>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</si>
  <si>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</si>
  <si>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</si>
  <si>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</si>
  <si>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</si>
  <si>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</si>
  <si>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</si>
  <si>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</si>
  <si>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</si>
  <si>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</si>
  <si>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</si>
  <si>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</si>
  <si>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</si>
  <si>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</si>
  <si>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</si>
  <si>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</si>
  <si>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</si>
  <si>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</si>
  <si>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</si>
  <si>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</si>
  <si>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</si>
  <si>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</si>
  <si>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</si>
  <si>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</si>
  <si>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</si>
  <si>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</si>
  <si>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</si>
  <si>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</si>
  <si>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</si>
  <si>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</si>
  <si>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</si>
  <si>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</si>
  <si>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</si>
  <si>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</si>
  <si>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</si>
  <si>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</si>
  <si>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</si>
  <si>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</si>
  <si>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</si>
  <si>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</si>
  <si>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</si>
  <si>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</si>
  <si>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</si>
  <si>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</si>
  <si>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</si>
  <si>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</si>
  <si>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</si>
  <si>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</si>
  <si>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</si>
  <si>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</si>
  <si>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</si>
  <si>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</si>
  <si>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</si>
  <si>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</si>
  <si>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</si>
  <si>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</si>
  <si>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</si>
  <si>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</si>
  <si>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</si>
  <si>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</si>
  <si>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</si>
  <si>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</si>
  <si>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</si>
  <si>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</si>
  <si>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</si>
  <si>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</si>
  <si>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</si>
  <si>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</si>
  <si>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</si>
  <si>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</si>
  <si>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</si>
  <si>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</si>
  <si>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</si>
  <si>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</si>
  <si>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</si>
  <si>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</si>
  <si>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</si>
  <si>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</si>
  <si>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</si>
  <si>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</si>
  <si>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</si>
  <si>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</si>
  <si>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</si>
  <si>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</si>
  <si>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</si>
  <si>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</si>
  <si>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</si>
  <si>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</si>
  <si>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</si>
  <si>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</si>
  <si>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</si>
  <si>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</si>
  <si>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</si>
  <si>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</si>
  <si>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</si>
  <si>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</si>
  <si>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</si>
  <si>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</si>
  <si>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</si>
  <si>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</si>
  <si>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</si>
  <si>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</si>
  <si>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</si>
  <si>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</si>
  <si>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</si>
  <si>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</si>
  <si>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</si>
  <si>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</si>
  <si>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</si>
  <si>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</si>
  <si>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</si>
  <si>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</si>
  <si>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</si>
  <si>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</si>
  <si>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</si>
  <si>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</si>
  <si>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</si>
  <si>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</si>
  <si>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</si>
  <si>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</si>
  <si>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</si>
  <si>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</si>
  <si>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</si>
  <si>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</si>
  <si>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</si>
  <si>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</si>
  <si>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</si>
  <si>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</si>
  <si>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</si>
  <si>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</si>
  <si>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</si>
  <si>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</si>
  <si>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</si>
  <si>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</si>
  <si>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</si>
  <si>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</si>
  <si>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</si>
  <si>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</si>
  <si>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</si>
  <si>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</si>
  <si>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</si>
  <si>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</si>
  <si>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</si>
  <si>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</si>
  <si>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</si>
  <si>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</si>
  <si>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</si>
  <si>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</si>
  <si>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</si>
  <si>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</si>
  <si>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</si>
  <si>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</si>
  <si>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</si>
  <si>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</si>
  <si>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</si>
  <si>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</si>
  <si>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</si>
  <si>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</si>
  <si>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</si>
  <si>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</si>
  <si>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</si>
  <si>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</si>
  <si>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</si>
  <si>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</si>
  <si>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</si>
  <si>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</si>
  <si>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</si>
  <si>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</si>
  <si>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</si>
  <si>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</si>
  <si>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</si>
  <si>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</si>
  <si>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</si>
  <si>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</si>
  <si>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</si>
  <si>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</si>
  <si>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</si>
  <si>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</si>
  <si>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</si>
  <si>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</si>
  <si>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</si>
  <si>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</si>
  <si>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</si>
  <si>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</si>
  <si>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</si>
  <si>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</si>
  <si>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</si>
  <si>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</si>
  <si>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</si>
  <si>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</si>
  <si>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</si>
  <si>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</si>
  <si>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</si>
  <si>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</si>
  <si>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</si>
  <si>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</si>
  <si>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</si>
  <si>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</si>
  <si>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</si>
  <si>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</si>
  <si>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</si>
  <si>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</si>
  <si>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</si>
  <si>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</si>
  <si>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</si>
  <si>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</si>
  <si>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</si>
  <si>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</si>
  <si>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</si>
  <si>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</si>
  <si>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</si>
  <si>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</si>
  <si>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</si>
  <si>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</si>
  <si>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</si>
  <si>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</si>
  <si>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</si>
  <si>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</si>
  <si>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</si>
  <si>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</si>
  <si>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</si>
  <si>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</si>
  <si>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</si>
  <si>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</si>
  <si>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</si>
  <si>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</si>
  <si>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</si>
  <si>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</si>
  <si>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</si>
  <si>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</si>
  <si>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</si>
  <si>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</si>
  <si>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</si>
  <si>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</si>
  <si>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</si>
  <si>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</si>
  <si>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</si>
  <si>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</si>
  <si>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</si>
  <si>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</si>
  <si>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</si>
  <si>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</si>
  <si>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</si>
  <si>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</si>
  <si>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</si>
  <si>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</si>
  <si>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</si>
  <si>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</si>
  <si>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</si>
  <si>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</si>
  <si>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</si>
  <si>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</si>
  <si>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</si>
  <si>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</si>
  <si>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</si>
  <si>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</si>
  <si>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</si>
  <si>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</si>
  <si>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</si>
  <si>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</si>
  <si>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</si>
  <si>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</si>
  <si>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</si>
  <si>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</si>
  <si>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</si>
  <si>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</si>
  <si>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</si>
  <si>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</si>
  <si>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</si>
  <si>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</si>
  <si>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</si>
  <si>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</si>
  <si>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</si>
  <si>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</si>
  <si>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</si>
  <si>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</si>
  <si>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</si>
  <si>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</si>
  <si>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</si>
  <si>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</si>
  <si>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</si>
  <si>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</si>
  <si>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</si>
  <si>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</si>
  <si>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</si>
  <si>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</si>
  <si>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</si>
  <si>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</si>
  <si>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</si>
  <si>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</si>
  <si>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</si>
  <si>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</si>
  <si>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</si>
  <si>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</si>
  <si>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</si>
  <si>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</si>
  <si>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</si>
  <si>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</si>
  <si>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</si>
  <si>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</si>
  <si>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</si>
  <si>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</si>
  <si>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</si>
  <si>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</si>
  <si>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</si>
  <si>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</si>
  <si>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</si>
  <si>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</si>
  <si>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</si>
  <si>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</si>
  <si>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</si>
  <si>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</si>
  <si>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</si>
  <si>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</si>
  <si>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</si>
  <si>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</si>
  <si>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</si>
  <si>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</si>
  <si>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</si>
  <si>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</si>
  <si>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</si>
  <si>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</si>
  <si>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</si>
  <si>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</si>
  <si>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</si>
  <si>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</si>
  <si>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</si>
  <si>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</si>
  <si>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</si>
  <si>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</si>
  <si>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</si>
  <si>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</si>
  <si>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</si>
  <si>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</si>
  <si>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</si>
  <si>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</si>
  <si>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</si>
  <si>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</si>
  <si>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</si>
  <si>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</si>
  <si>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</si>
  <si>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</si>
  <si>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</si>
  <si>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</si>
  <si>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</si>
  <si>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</si>
  <si>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</si>
  <si>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</si>
  <si>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</si>
  <si>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</si>
  <si>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</si>
  <si>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</si>
  <si>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</si>
  <si>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</si>
  <si>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</si>
  <si>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</si>
  <si>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</si>
  <si>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</si>
  <si>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</si>
  <si>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</si>
  <si>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</si>
  <si>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</si>
  <si>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</si>
  <si>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</si>
  <si>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</si>
  <si>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</si>
  <si>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</si>
  <si>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</si>
  <si>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</si>
  <si>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</si>
  <si>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</si>
  <si>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</si>
  <si>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</si>
  <si>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</si>
  <si>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</si>
  <si>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</si>
  <si>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</si>
  <si>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</si>
  <si>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</si>
  <si>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</si>
  <si>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</si>
  <si>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</si>
  <si>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</si>
  <si>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</si>
  <si>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</si>
  <si>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</si>
  <si>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</si>
  <si>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</si>
  <si>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</si>
  <si>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</si>
  <si>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</si>
  <si>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</si>
  <si>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</si>
  <si>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</si>
  <si>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</si>
  <si>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</si>
  <si>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</si>
  <si>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</si>
  <si>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</si>
  <si>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</si>
  <si>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</si>
  <si>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</si>
  <si>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</si>
  <si>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</si>
  <si>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</si>
  <si>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</si>
  <si>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</si>
  <si>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</si>
  <si>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</si>
  <si>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</si>
  <si>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</si>
  <si>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</si>
  <si>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</si>
  <si>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</si>
  <si>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</si>
  <si>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</si>
  <si>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</si>
  <si>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</si>
  <si>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</si>
  <si>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</si>
  <si>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</si>
  <si>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</si>
  <si>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</si>
  <si>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</si>
  <si>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</si>
  <si>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</si>
  <si>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</si>
  <si>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</si>
  <si>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</si>
  <si>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</si>
  <si>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</si>
  <si>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</si>
  <si>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</si>
  <si>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</si>
  <si>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</si>
  <si>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</si>
  <si>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</si>
  <si>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</si>
  <si>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</si>
  <si>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</si>
  <si>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</si>
  <si>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</si>
  <si>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</si>
  <si>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</si>
  <si>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</si>
  <si>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</si>
  <si>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</si>
  <si>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</si>
  <si>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</si>
  <si>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</si>
  <si>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</si>
  <si>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</si>
  <si>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</si>
  <si>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</si>
  <si>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</si>
  <si>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</si>
  <si>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</si>
  <si>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</si>
  <si>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</si>
  <si>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</si>
  <si>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</si>
  <si>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</si>
  <si>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</si>
  <si>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</si>
  <si>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</si>
  <si>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</si>
  <si>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</si>
  <si>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</si>
  <si>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</si>
  <si>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</si>
  <si>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</si>
  <si>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</si>
  <si>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</si>
  <si>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</si>
  <si>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</si>
  <si>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</si>
  <si>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</si>
  <si>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</si>
  <si>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</si>
  <si>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</si>
  <si>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</si>
  <si>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</si>
  <si>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</si>
  <si>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</si>
  <si>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</si>
  <si>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</si>
  <si>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</si>
  <si>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</si>
  <si>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</si>
  <si>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</si>
  <si>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</si>
  <si>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</si>
  <si>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</si>
  <si>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</si>
  <si>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</si>
  <si>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</si>
  <si>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</si>
  <si>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</si>
  <si>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</si>
  <si>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</si>
  <si>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</si>
  <si>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</si>
  <si>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</si>
  <si>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</si>
  <si>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</si>
  <si>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</si>
  <si>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</si>
  <si>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</si>
  <si>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</si>
  <si>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</si>
  <si>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</si>
  <si>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</si>
  <si>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</si>
  <si>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</si>
  <si>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</si>
  <si>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</si>
  <si>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</si>
  <si>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</si>
  <si>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</si>
  <si>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</si>
  <si>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</si>
  <si>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</si>
  <si>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</si>
  <si>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</si>
  <si>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</si>
  <si>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</si>
  <si>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</si>
  <si>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</si>
  <si>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</si>
  <si>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</si>
  <si>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</si>
  <si>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</si>
  <si>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</si>
  <si>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</si>
  <si>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</si>
  <si>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</si>
  <si>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</si>
  <si>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</si>
  <si>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</si>
  <si>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</si>
  <si>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</si>
  <si>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</si>
  <si>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</si>
  <si>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</si>
  <si>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</si>
  <si>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</si>
  <si>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</si>
  <si>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</si>
  <si>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</si>
  <si>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</si>
  <si>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</si>
  <si>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</si>
  <si>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</si>
  <si>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</si>
  <si>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</si>
  <si>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</si>
  <si>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</si>
  <si>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</si>
  <si>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</si>
  <si>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</si>
  <si>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</si>
  <si>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</si>
  <si>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</si>
  <si>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</si>
  <si>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</si>
  <si>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</si>
  <si>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</si>
  <si>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</si>
  <si>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</si>
  <si>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</si>
  <si>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</si>
  <si>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</si>
  <si>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</si>
  <si>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</si>
  <si>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</si>
  <si>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</si>
  <si>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</si>
  <si>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</si>
  <si>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</si>
  <si>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</si>
  <si>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</si>
  <si>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</si>
  <si>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</si>
  <si>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</si>
  <si>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</si>
  <si>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</si>
  <si>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</si>
  <si>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</si>
  <si>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</si>
  <si>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</si>
  <si>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</si>
  <si>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</si>
  <si>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</si>
  <si>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</si>
  <si>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</si>
  <si>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</si>
  <si>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</si>
  <si>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</si>
  <si>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</si>
  <si>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</si>
  <si>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</si>
  <si>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</si>
  <si>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</si>
  <si>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</si>
  <si>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</si>
  <si>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</si>
  <si>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</si>
  <si>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</si>
  <si>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</si>
  <si>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</si>
  <si>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</si>
  <si>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</si>
  <si>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</si>
  <si>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</si>
  <si>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</si>
  <si>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</si>
  <si>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</si>
  <si>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</si>
  <si>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</si>
  <si>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</si>
  <si>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</si>
  <si>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</si>
  <si>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</si>
  <si>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</si>
  <si>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</si>
  <si>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</si>
  <si>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</si>
  <si>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</si>
  <si>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</si>
  <si>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</si>
  <si>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</si>
  <si>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</si>
  <si>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</si>
  <si>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</si>
  <si>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</si>
  <si>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</si>
  <si>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</si>
  <si>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</si>
  <si>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</si>
  <si>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</si>
  <si>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</si>
  <si>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</si>
  <si>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</si>
  <si>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</si>
  <si>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</si>
  <si>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</si>
  <si>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</si>
  <si>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</si>
  <si>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</si>
  <si>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</si>
  <si>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</si>
  <si>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</si>
  <si>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</si>
  <si>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</si>
  <si>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</si>
  <si>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</si>
  <si>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</si>
  <si>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</si>
  <si>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</si>
  <si>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</si>
  <si>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</si>
  <si>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</si>
  <si>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</si>
  <si>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</si>
  <si>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</si>
  <si>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</si>
  <si>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</si>
  <si>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</si>
  <si>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</si>
  <si>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</si>
  <si>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</si>
  <si>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</si>
  <si>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</si>
  <si>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</si>
  <si>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</si>
  <si>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</si>
  <si>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</si>
  <si>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</si>
  <si>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</si>
  <si>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</si>
  <si>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</si>
  <si>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</si>
  <si>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</si>
  <si>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</si>
  <si>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</si>
  <si>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</si>
  <si>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</si>
  <si>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</si>
  <si>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</si>
  <si>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</si>
  <si>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</si>
  <si>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</si>
  <si>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</si>
  <si>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</si>
  <si>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</si>
  <si>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</si>
  <si>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</si>
  <si>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</si>
  <si>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</si>
  <si>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</si>
  <si>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</si>
  <si>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</si>
  <si>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</si>
  <si>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</si>
  <si>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</si>
  <si>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</si>
  <si>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</si>
  <si>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</si>
  <si>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</si>
  <si>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</si>
  <si>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</si>
  <si>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</si>
  <si>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</si>
  <si>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</si>
  <si>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</si>
  <si>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</si>
  <si>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</si>
  <si>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</si>
  <si>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</si>
  <si>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</si>
  <si>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</si>
  <si>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</si>
  <si>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</si>
  <si>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</si>
  <si>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</si>
  <si>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</si>
  <si>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</si>
  <si>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</si>
  <si>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</si>
  <si>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</si>
  <si>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</si>
  <si>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</si>
  <si>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</si>
  <si>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</si>
  <si>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</si>
  <si>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</si>
  <si>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</si>
  <si>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</si>
  <si>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</si>
  <si>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</si>
  <si>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</si>
  <si>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</si>
  <si>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</si>
  <si>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</si>
  <si>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</si>
  <si>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</si>
  <si>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</si>
  <si>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</si>
  <si>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</si>
  <si>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</si>
  <si>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</si>
  <si>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</si>
  <si>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</si>
  <si>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</si>
  <si>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</si>
  <si>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</si>
  <si>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</si>
  <si>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</si>
  <si>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</si>
  <si>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</si>
  <si>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</si>
  <si>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</si>
  <si>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</si>
  <si>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</si>
  <si>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</si>
  <si>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</si>
  <si>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</si>
  <si>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</si>
  <si>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</si>
  <si>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</si>
  <si>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</si>
  <si>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</si>
  <si>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</si>
  <si>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</si>
  <si>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</si>
  <si>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</si>
  <si>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</si>
  <si>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</si>
  <si>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</si>
  <si>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</si>
  <si>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</si>
  <si>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</si>
  <si>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</si>
  <si>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</si>
  <si>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</si>
  <si>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</si>
  <si>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</si>
  <si>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</si>
  <si>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</si>
  <si>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</si>
  <si>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</si>
  <si>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</si>
  <si>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</si>
  <si>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</si>
  <si>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</si>
  <si>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</si>
  <si>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</si>
  <si>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</si>
  <si>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</si>
  <si>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</si>
  <si>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</si>
  <si>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</si>
  <si>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</si>
  <si>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</si>
  <si>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</si>
  <si>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</si>
  <si>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</si>
  <si>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</si>
  <si>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</si>
  <si>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</si>
  <si>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</si>
  <si>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</si>
  <si>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</si>
  <si>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</si>
  <si>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</si>
  <si>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</si>
  <si>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</si>
  <si>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</si>
  <si>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</si>
  <si>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</si>
  <si>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</si>
  <si>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</si>
  <si>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</si>
  <si>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</si>
  <si>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</si>
  <si>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</si>
  <si>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</si>
  <si>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</si>
  <si>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</si>
  <si>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</si>
  <si>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</si>
  <si>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</si>
  <si>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</si>
  <si>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</si>
  <si>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</si>
  <si>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</si>
  <si>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</si>
  <si>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</si>
  <si>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</si>
  <si>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</si>
  <si>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</si>
  <si>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</si>
  <si>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</si>
  <si>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</si>
  <si>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</si>
  <si>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</si>
  <si>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</si>
  <si>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</si>
  <si>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</si>
  <si>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</si>
  <si>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</si>
  <si>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</si>
  <si>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</si>
  <si>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</si>
  <si>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</si>
  <si>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</si>
  <si>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</si>
  <si>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</si>
  <si>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</si>
  <si>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</si>
  <si>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</si>
  <si>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</si>
  <si>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</si>
  <si>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</si>
  <si>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</si>
  <si>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</si>
  <si>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</si>
  <si>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</si>
  <si>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</si>
  <si>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</si>
  <si>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</si>
  <si>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</si>
  <si>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</si>
  <si>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</si>
  <si>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</si>
  <si>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</si>
  <si>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</si>
  <si>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</si>
  <si>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</si>
  <si>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</si>
  <si>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</si>
  <si>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</si>
  <si>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</si>
  <si>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</si>
  <si>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</si>
  <si>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</si>
  <si>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</si>
  <si>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</si>
  <si>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</si>
  <si>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</si>
  <si>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</si>
  <si>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</si>
  <si>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</si>
  <si>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</si>
  <si>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</si>
  <si>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</si>
  <si>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</si>
  <si>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</si>
  <si>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</si>
  <si>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</si>
  <si>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</si>
  <si>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</si>
  <si>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</si>
  <si>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</si>
  <si>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</si>
  <si>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</si>
  <si>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</si>
  <si>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</si>
  <si>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</si>
  <si>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</si>
  <si>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</si>
  <si>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</si>
  <si>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</si>
  <si>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</si>
  <si>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</si>
  <si>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</si>
  <si>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</si>
  <si>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</si>
  <si>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</si>
  <si>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</si>
  <si>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</si>
  <si>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</si>
  <si>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</si>
  <si>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</si>
  <si>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</si>
  <si>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</si>
  <si>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</si>
  <si>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</si>
  <si>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</si>
  <si>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</si>
  <si>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</si>
  <si>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</si>
  <si>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</si>
  <si>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</si>
  <si>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</si>
  <si>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</si>
  <si>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</si>
  <si>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</si>
  <si>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</si>
  <si>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</si>
  <si>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</si>
  <si>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</si>
  <si>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</si>
  <si>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</si>
  <si>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</si>
  <si>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</si>
  <si>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</si>
  <si>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</si>
  <si>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</si>
  <si>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</si>
  <si>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</si>
  <si>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</si>
  <si>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</si>
  <si>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</si>
  <si>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</si>
  <si>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</si>
  <si>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</si>
  <si>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</si>
  <si>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</si>
  <si>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</si>
  <si>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</si>
  <si>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</si>
  <si>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</si>
  <si>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</si>
  <si>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</si>
  <si>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</si>
  <si>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</si>
  <si>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</si>
  <si>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</si>
  <si>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</si>
  <si>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</si>
  <si>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</si>
  <si>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</si>
  <si>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</si>
  <si>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</si>
  <si>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</si>
  <si>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</si>
  <si>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</si>
  <si>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</si>
  <si>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</si>
  <si>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</si>
  <si>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</si>
  <si>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</si>
  <si>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</si>
  <si>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</si>
  <si>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</si>
  <si>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</si>
  <si>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</si>
  <si>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</si>
  <si>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</si>
  <si>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</si>
  <si>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</si>
  <si>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</si>
  <si>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</si>
  <si>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</si>
  <si>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</si>
  <si>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</si>
  <si>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</si>
  <si>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</si>
  <si>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</si>
  <si>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</si>
  <si>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</si>
  <si>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</si>
  <si>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</si>
  <si>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</si>
  <si>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</si>
  <si>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</si>
  <si>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</si>
  <si>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</si>
  <si>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</si>
  <si>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</si>
  <si>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</si>
  <si>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</si>
  <si>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</si>
  <si>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</si>
  <si>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</si>
  <si>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</si>
  <si>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</si>
  <si>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</si>
  <si>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</si>
  <si>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</si>
  <si>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</si>
  <si>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</si>
  <si>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</si>
  <si>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</si>
  <si>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</si>
  <si>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</si>
  <si>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</si>
  <si>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</si>
  <si>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</si>
  <si>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</si>
  <si>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</si>
  <si>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</si>
  <si>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</si>
  <si>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</si>
  <si>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</si>
  <si>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</si>
  <si>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</si>
  <si>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</si>
  <si>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</si>
  <si>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</si>
  <si>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</si>
  <si>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</si>
  <si>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</si>
  <si>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</si>
  <si>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</si>
  <si>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</si>
  <si>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</si>
  <si>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</si>
  <si>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</si>
  <si>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</si>
  <si>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</si>
  <si>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</si>
  <si>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</si>
  <si>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</si>
  <si>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</si>
  <si>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</si>
  <si>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</si>
  <si>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</si>
  <si>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</si>
  <si>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</si>
  <si>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</si>
  <si>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</si>
  <si>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</si>
  <si>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</si>
  <si>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</si>
  <si>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</si>
  <si>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</si>
  <si>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</si>
  <si>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</si>
  <si>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</si>
  <si>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</si>
  <si>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</si>
  <si>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</si>
  <si>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</si>
  <si>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</si>
  <si>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</si>
  <si>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</si>
  <si>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</si>
  <si>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</si>
  <si>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</si>
  <si>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</si>
  <si>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</si>
  <si>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</si>
  <si>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</si>
  <si>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</si>
  <si>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</si>
  <si>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</si>
  <si>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</si>
  <si>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</si>
  <si>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</si>
  <si>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</si>
  <si>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</si>
  <si>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</si>
  <si>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</si>
  <si>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</si>
  <si>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</si>
  <si>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</si>
  <si>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</si>
  <si>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</si>
  <si>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</si>
  <si>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</si>
  <si>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</si>
  <si>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</si>
  <si>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</si>
  <si>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</si>
  <si>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</si>
  <si>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</si>
  <si>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</si>
  <si>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</si>
  <si>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</si>
  <si>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</si>
  <si>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</si>
  <si>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</si>
  <si>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</si>
  <si>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</si>
  <si>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</si>
  <si>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</si>
  <si>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</si>
  <si>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</si>
  <si>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</si>
  <si>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</si>
  <si>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</si>
  <si>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</si>
  <si>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</si>
  <si>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</si>
  <si>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</si>
  <si>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</si>
  <si>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</si>
  <si>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</si>
  <si>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</si>
  <si>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</si>
  <si>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</si>
  <si>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</si>
  <si>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</si>
  <si>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</si>
  <si>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</si>
  <si>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</si>
  <si>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</si>
  <si>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</si>
  <si>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</si>
  <si>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</si>
  <si>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</si>
  <si>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</si>
  <si>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</si>
  <si>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</si>
  <si>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</si>
  <si>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</si>
  <si>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</si>
  <si>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</si>
  <si>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</si>
  <si>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</si>
  <si>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</si>
  <si>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</si>
  <si>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</si>
  <si>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</si>
  <si>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</si>
  <si>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</si>
  <si>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</si>
  <si>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</si>
  <si>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</si>
  <si>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</si>
  <si>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</si>
  <si>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</si>
  <si>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</si>
  <si>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</si>
  <si>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</si>
  <si>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</si>
  <si>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</si>
  <si>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</si>
  <si>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</si>
  <si>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</si>
  <si>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</si>
  <si>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</si>
  <si>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</si>
  <si>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</si>
  <si>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</si>
  <si>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</si>
  <si>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</si>
  <si>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</si>
  <si>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</si>
  <si>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</si>
  <si>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</si>
  <si>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</si>
  <si>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</si>
  <si>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</si>
  <si>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</si>
  <si>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</si>
  <si>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</si>
  <si>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</si>
  <si>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</si>
  <si>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</si>
  <si>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</si>
  <si>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</si>
  <si>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</si>
  <si>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</si>
  <si>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</si>
  <si>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</si>
  <si>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</si>
  <si>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</si>
  <si>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</si>
  <si>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</si>
  <si>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</si>
  <si>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</si>
  <si>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</si>
  <si>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</si>
  <si>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</si>
  <si>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</si>
  <si>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</si>
  <si>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</si>
  <si>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</si>
  <si>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</si>
  <si>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</si>
  <si>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</si>
  <si>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</si>
  <si>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</si>
  <si>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</si>
  <si>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</si>
  <si>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</si>
  <si>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</si>
  <si>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</si>
  <si>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</si>
  <si>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</si>
  <si>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</si>
  <si>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</si>
  <si>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</si>
  <si>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</si>
  <si>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</si>
  <si>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</si>
  <si>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</si>
  <si>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</si>
  <si>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</si>
  <si>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</si>
  <si>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</si>
  <si>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</si>
  <si>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</si>
  <si>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</si>
  <si>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</si>
  <si>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</si>
  <si>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</si>
  <si>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</si>
  <si>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</si>
  <si>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</si>
  <si>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</si>
  <si>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</si>
  <si>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</si>
  <si>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</si>
  <si>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</si>
  <si>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</si>
  <si>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</si>
  <si>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</si>
  <si>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</si>
  <si>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</si>
  <si>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</si>
  <si>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</si>
  <si>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</si>
  <si>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</si>
  <si>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</si>
  <si>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</si>
  <si>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</si>
  <si>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</si>
  <si>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</si>
  <si>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</si>
  <si>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</si>
  <si>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</si>
  <si>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</si>
  <si>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</si>
  <si>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</si>
  <si>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</si>
  <si>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</si>
  <si>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</si>
  <si>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</si>
  <si>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</si>
  <si>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</si>
  <si>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</si>
  <si>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</si>
  <si>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</si>
  <si>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</si>
  <si>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</si>
  <si>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</si>
  <si>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</si>
  <si>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</si>
  <si>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</si>
  <si>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</si>
  <si>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</si>
  <si>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</si>
  <si>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</si>
  <si>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</si>
  <si>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</si>
  <si>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</si>
  <si>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</si>
  <si>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</si>
  <si>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</si>
  <si>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</si>
  <si>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</si>
  <si>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</si>
  <si>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</si>
  <si>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</si>
  <si>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</si>
  <si>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</si>
  <si>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</si>
  <si>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</si>
  <si>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</si>
  <si>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</si>
  <si>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</si>
  <si>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</si>
  <si>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</si>
  <si>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</si>
  <si>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</si>
  <si>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</si>
  <si>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</si>
  <si>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</si>
  <si>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</si>
  <si>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</si>
  <si>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</si>
  <si>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</si>
  <si>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</si>
  <si>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</si>
  <si>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</si>
  <si>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</si>
  <si>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</si>
  <si>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</si>
  <si>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</si>
  <si>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</si>
  <si>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</si>
  <si>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</si>
  <si>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</si>
  <si>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</si>
  <si>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</si>
  <si>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</si>
  <si>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</si>
  <si>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</si>
  <si>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</si>
  <si>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</si>
  <si>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</si>
  <si>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</si>
  <si>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</si>
  <si>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</si>
  <si>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</si>
  <si>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</si>
  <si>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</si>
  <si>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</si>
  <si>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</si>
  <si>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</si>
  <si>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</si>
  <si>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</si>
  <si>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</si>
  <si>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</si>
  <si>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</si>
  <si>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</si>
  <si>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</si>
  <si>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</si>
  <si>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</si>
  <si>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</si>
  <si>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</si>
  <si>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</si>
  <si>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</si>
  <si>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</si>
  <si>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</si>
  <si>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</si>
  <si>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</si>
  <si>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</si>
  <si>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</si>
  <si>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</si>
  <si>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</si>
  <si>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</si>
  <si>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</si>
  <si>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</si>
  <si>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</si>
  <si>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</si>
  <si>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</si>
  <si>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</si>
  <si>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</si>
  <si>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</si>
  <si>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</si>
  <si>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</si>
  <si>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</si>
  <si>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</si>
  <si>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</si>
  <si>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</si>
  <si>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</si>
  <si>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</si>
  <si>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</si>
  <si>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</si>
  <si>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</si>
  <si>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</si>
  <si>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</si>
  <si>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</si>
  <si>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</si>
  <si>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</si>
  <si>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</si>
  <si>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</si>
  <si>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</si>
  <si>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</si>
  <si>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</si>
  <si>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</si>
  <si>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</si>
  <si>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</si>
  <si>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</si>
  <si>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</si>
  <si>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</si>
  <si>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</si>
  <si>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</si>
  <si>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</si>
  <si>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</si>
  <si>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</si>
  <si>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</si>
  <si>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</si>
  <si>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</si>
  <si>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</si>
  <si>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</si>
  <si>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</si>
  <si>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</si>
  <si>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</si>
  <si>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</si>
  <si>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</si>
  <si>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</si>
  <si>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</si>
  <si>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</si>
  <si>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</si>
  <si>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</si>
  <si>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</si>
  <si>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</si>
  <si>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</si>
  <si>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</si>
  <si>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</si>
  <si>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</si>
  <si>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</si>
  <si>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</si>
  <si>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</si>
  <si>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</si>
  <si>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</si>
  <si>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</si>
  <si>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</si>
  <si>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</si>
  <si>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</si>
  <si>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</si>
  <si>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</si>
  <si>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</si>
  <si>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</si>
  <si>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</si>
  <si>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</si>
  <si>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</si>
  <si>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</si>
  <si>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</si>
  <si>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</si>
  <si>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</si>
  <si>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</si>
  <si>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</si>
  <si>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</si>
  <si>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</si>
  <si>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</si>
  <si>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</si>
  <si>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</si>
  <si>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</si>
  <si>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</si>
  <si>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</si>
  <si>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</si>
  <si>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</si>
  <si>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</si>
  <si>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</si>
  <si>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</si>
  <si>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</si>
  <si>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</si>
  <si>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</si>
  <si>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</si>
  <si>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</si>
  <si>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</si>
  <si>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</si>
  <si>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</si>
  <si>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</si>
  <si>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</si>
  <si>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</si>
  <si>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</si>
  <si>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</si>
  <si>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</si>
  <si>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</si>
  <si>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</si>
  <si>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</si>
  <si>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</si>
  <si>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</si>
  <si>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</si>
  <si>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</si>
  <si>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</si>
  <si>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</si>
  <si>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</si>
  <si>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</si>
  <si>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</si>
  <si>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</si>
  <si>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</si>
  <si>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</si>
  <si>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</si>
  <si>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</si>
  <si>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</si>
  <si>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</si>
  <si>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</si>
  <si>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</si>
  <si>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</si>
  <si>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</si>
  <si>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</si>
  <si>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</si>
  <si>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</si>
  <si>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</si>
  <si>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</si>
  <si>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</si>
  <si>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</si>
  <si>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</si>
  <si>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</si>
  <si>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</si>
  <si>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</si>
  <si>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</si>
  <si>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</si>
  <si>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</si>
  <si>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</si>
  <si>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</si>
  <si>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</si>
  <si>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</si>
  <si>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</si>
  <si>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</si>
  <si>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</si>
  <si>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</si>
  <si>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</si>
  <si>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</si>
  <si>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</si>
  <si>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</si>
  <si>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</si>
  <si>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</si>
  <si>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</si>
  <si>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</si>
  <si>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</si>
  <si>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</si>
  <si>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</si>
  <si>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</si>
  <si>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</si>
  <si>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</si>
  <si>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</si>
  <si>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</si>
  <si>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</si>
  <si>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</si>
  <si>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</si>
  <si>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</si>
  <si>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</si>
  <si>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</si>
  <si>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</si>
  <si>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</si>
  <si>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</si>
  <si>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</si>
  <si>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</si>
  <si>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</si>
  <si>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</si>
  <si>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</si>
  <si>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</si>
  <si>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</si>
  <si>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</si>
  <si>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</si>
  <si>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</si>
  <si>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</si>
  <si>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</si>
  <si>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</si>
  <si>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</si>
  <si>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</si>
  <si>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</si>
  <si>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</si>
  <si>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</si>
  <si>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</si>
  <si>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</si>
  <si>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</si>
  <si>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</si>
  <si>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</si>
  <si>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</si>
  <si>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</si>
  <si>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</si>
  <si>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</si>
  <si>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</si>
  <si>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</si>
  <si>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</si>
  <si>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</si>
  <si>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</si>
  <si>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</si>
  <si>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</si>
  <si>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</si>
  <si>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</si>
  <si>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</si>
  <si>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</si>
  <si>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</si>
  <si>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</si>
  <si>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</si>
  <si>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</si>
  <si>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</si>
  <si>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</si>
  <si>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</si>
  <si>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</si>
  <si>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</si>
  <si>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</si>
  <si>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</si>
  <si>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</si>
  <si>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</si>
  <si>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</si>
  <si>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</si>
  <si>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</si>
  <si>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</si>
  <si>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</si>
  <si>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</si>
  <si>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</si>
  <si>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</si>
  <si>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</si>
  <si>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</si>
  <si>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</si>
  <si>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</si>
  <si>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</si>
  <si>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</si>
  <si>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</si>
  <si>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</si>
  <si>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</si>
  <si>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</si>
  <si>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</si>
  <si>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</si>
  <si>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</si>
  <si>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</si>
  <si>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</si>
  <si>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</si>
  <si>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</si>
  <si>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</si>
  <si>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</si>
  <si>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</si>
  <si>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</si>
  <si>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</si>
  <si>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</si>
  <si>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</si>
  <si>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</si>
  <si>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</si>
  <si>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</si>
  <si>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</si>
  <si>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</si>
  <si>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</si>
  <si>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</si>
  <si>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</si>
  <si>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</si>
  <si>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</si>
  <si>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</si>
  <si>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</si>
  <si>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</si>
  <si>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</si>
  <si>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</si>
  <si>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</si>
  <si>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</si>
  <si>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</si>
  <si>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</si>
  <si>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</si>
  <si>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</si>
  <si>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</si>
  <si>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</si>
  <si>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</si>
  <si>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</si>
  <si>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</si>
  <si>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</si>
  <si>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</si>
  <si>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</si>
  <si>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</si>
  <si>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</si>
  <si>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</si>
  <si>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</si>
  <si>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</si>
  <si>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</si>
  <si>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</si>
  <si>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</si>
  <si>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</si>
  <si>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</si>
  <si>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</si>
  <si>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</si>
  <si>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</si>
  <si>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</si>
  <si>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</si>
  <si>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</si>
  <si>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</si>
  <si>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</si>
  <si>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</si>
  <si>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</si>
  <si>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</si>
  <si>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</si>
  <si>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</si>
  <si>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</si>
  <si>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</si>
  <si>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</si>
  <si>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</si>
  <si>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</si>
  <si>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</si>
  <si>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</si>
  <si>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</si>
  <si>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</si>
  <si>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</si>
  <si>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</si>
  <si>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</si>
  <si>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</si>
  <si>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</si>
  <si>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</si>
  <si>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</si>
  <si>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</si>
  <si>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</si>
  <si>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</si>
  <si>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</si>
  <si>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</si>
  <si>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</si>
  <si>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</si>
  <si>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</si>
  <si>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</si>
  <si>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</si>
  <si>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</si>
  <si>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</si>
  <si>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</si>
  <si>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</si>
  <si>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</si>
  <si>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</si>
  <si>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</si>
  <si>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</si>
  <si>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</si>
  <si>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</si>
  <si>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</si>
  <si>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</si>
  <si>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</si>
  <si>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</si>
  <si>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</si>
  <si>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</si>
  <si>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</si>
  <si>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</si>
  <si>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</si>
  <si>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</si>
  <si>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</si>
  <si>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</si>
  <si>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</si>
  <si>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</si>
  <si>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</si>
  <si>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</si>
  <si>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</si>
  <si>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</si>
  <si>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</si>
  <si>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</si>
  <si>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</si>
  <si>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</si>
  <si>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</si>
  <si>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</si>
  <si>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</si>
  <si>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</si>
  <si>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</si>
  <si>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</si>
  <si>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</si>
  <si>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</si>
  <si>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</si>
  <si>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</si>
  <si>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</si>
  <si>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</si>
  <si>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</si>
  <si>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</si>
  <si>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</si>
  <si>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</si>
  <si>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</si>
  <si>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</si>
  <si>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</si>
  <si>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</si>
  <si>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</si>
  <si>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</si>
  <si>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</si>
  <si>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</si>
  <si>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</si>
  <si>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</si>
  <si>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</si>
  <si>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</si>
  <si>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</si>
  <si>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</si>
  <si>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</si>
  <si>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</si>
  <si>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</si>
  <si>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</si>
  <si>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</si>
  <si>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</si>
  <si>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</si>
  <si>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</si>
  <si>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</si>
  <si>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</si>
  <si>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</si>
  <si>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</si>
  <si>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</si>
  <si>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</si>
  <si>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</si>
  <si>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</si>
  <si>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</si>
  <si>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</si>
  <si>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</si>
  <si>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</si>
  <si>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</si>
  <si>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</si>
  <si>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</si>
  <si>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</si>
  <si>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</si>
  <si>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</si>
  <si>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</si>
  <si>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</si>
  <si>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</si>
  <si>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</si>
  <si>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</si>
  <si>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</si>
  <si>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</si>
  <si>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</si>
  <si>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</si>
  <si>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</si>
  <si>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</si>
  <si>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</si>
  <si>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</si>
  <si>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</si>
  <si>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</si>
  <si>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</si>
  <si>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</si>
  <si>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</si>
  <si>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</si>
  <si>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</si>
  <si>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</si>
  <si>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</si>
  <si>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</si>
  <si>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</si>
  <si>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</si>
  <si>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</si>
  <si>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</si>
  <si>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</si>
  <si>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</si>
  <si>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</si>
  <si>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</si>
  <si>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</si>
  <si>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</si>
  <si>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</si>
  <si>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</si>
  <si>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</si>
  <si>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</si>
  <si>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</si>
  <si>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</si>
  <si>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</si>
  <si>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</si>
  <si>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</si>
  <si>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</si>
  <si>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</si>
  <si>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</si>
  <si>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</si>
  <si>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</si>
  <si>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</si>
  <si>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</si>
  <si>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</si>
  <si>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</si>
  <si>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</si>
  <si>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</si>
  <si>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</si>
  <si>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</si>
  <si>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</si>
  <si>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</si>
  <si>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</si>
  <si>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</si>
  <si>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</si>
  <si>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</si>
  <si>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</si>
  <si>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</si>
  <si>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</si>
  <si>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</si>
  <si>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</si>
  <si>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</si>
  <si>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</si>
  <si>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</si>
  <si>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</si>
  <si>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</si>
  <si>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</si>
  <si>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</si>
  <si>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</si>
  <si>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</si>
  <si>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</si>
  <si>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</si>
  <si>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</si>
  <si>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</si>
  <si>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</si>
  <si>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</si>
  <si>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</si>
  <si>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</si>
  <si>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</si>
  <si>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</si>
  <si>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</si>
  <si>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</si>
  <si>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</si>
  <si>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</si>
  <si>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</si>
  <si>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</si>
  <si>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</si>
  <si>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</si>
  <si>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</si>
  <si>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</si>
  <si>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</si>
  <si>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</si>
  <si>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</si>
  <si>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</si>
  <si>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</si>
  <si>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</si>
  <si>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</si>
  <si>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</si>
  <si>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</si>
  <si>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</si>
  <si>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</si>
  <si>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</si>
  <si>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</si>
  <si>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</si>
  <si>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</si>
  <si>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</si>
  <si>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</si>
  <si>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</si>
  <si>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</si>
  <si>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</si>
  <si>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</si>
  <si>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</si>
  <si>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</si>
  <si>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</si>
  <si>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</si>
  <si>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</si>
  <si>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</si>
  <si>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</si>
  <si>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</si>
  <si>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</si>
  <si>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</si>
  <si>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</si>
  <si>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</si>
  <si>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</si>
  <si>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</si>
  <si>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</si>
  <si>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</si>
  <si>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</si>
  <si>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</si>
  <si>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</si>
  <si>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</si>
  <si>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</si>
  <si>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</si>
  <si>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</si>
  <si>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</si>
  <si>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</si>
  <si>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</si>
  <si>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</si>
  <si>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</si>
  <si>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</si>
  <si>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</si>
  <si>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</si>
  <si>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</si>
  <si>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</si>
  <si>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</si>
  <si>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</si>
  <si>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</si>
  <si>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</si>
  <si>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</si>
  <si>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</si>
  <si>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</si>
  <si>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</si>
  <si>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</si>
  <si>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</si>
  <si>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</si>
  <si>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</si>
  <si>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</si>
  <si>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</si>
  <si>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</si>
  <si>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</si>
  <si>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</si>
  <si>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</si>
  <si>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</si>
  <si>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</si>
  <si>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</si>
  <si>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</si>
  <si>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</si>
  <si>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</si>
  <si>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</si>
  <si>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</si>
  <si>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</si>
  <si>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</si>
  <si>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</si>
  <si>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</si>
  <si>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</si>
  <si>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</si>
  <si>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</si>
  <si>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</si>
  <si>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</si>
  <si>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</si>
  <si>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</si>
  <si>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</si>
  <si>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</si>
  <si>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</si>
  <si>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</si>
  <si>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</si>
  <si>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</si>
  <si>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</si>
  <si>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</si>
  <si>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</si>
  <si>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</si>
  <si>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</si>
  <si>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</si>
  <si>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</si>
  <si>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</si>
  <si>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</si>
  <si>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</si>
  <si>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</si>
  <si>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</si>
  <si>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</si>
  <si>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</si>
  <si>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</si>
  <si>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</si>
  <si>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</si>
  <si>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</si>
  <si>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</si>
  <si>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</si>
  <si>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</si>
  <si>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</si>
  <si>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</si>
  <si>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</si>
  <si>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</si>
  <si>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</si>
  <si>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</si>
  <si>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</si>
  <si>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</si>
  <si>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</si>
  <si>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</si>
  <si>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</si>
  <si>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</si>
  <si>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</si>
  <si>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</si>
  <si>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</si>
  <si>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</si>
  <si>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</si>
  <si>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</si>
  <si>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</si>
  <si>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</si>
  <si>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</si>
  <si>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</si>
  <si>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</si>
  <si>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</si>
  <si>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</si>
  <si>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</si>
  <si>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</si>
  <si>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</si>
  <si>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</si>
  <si>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</si>
  <si>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</si>
  <si>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</si>
  <si>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</si>
  <si>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</si>
  <si>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</si>
  <si>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</si>
  <si>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</si>
  <si>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</si>
  <si>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</si>
  <si>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</si>
  <si>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</si>
  <si>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</si>
  <si>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</si>
  <si>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</si>
  <si>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</si>
  <si>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</si>
  <si>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</si>
  <si>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</si>
  <si>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</si>
  <si>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</si>
  <si>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</si>
  <si>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</si>
  <si>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</si>
  <si>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</si>
  <si>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</si>
  <si>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</si>
  <si>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</si>
  <si>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</si>
  <si>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</si>
  <si>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</si>
  <si>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</si>
  <si>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</si>
  <si>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</si>
  <si>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</si>
  <si>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</si>
  <si>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</si>
  <si>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</si>
  <si>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</si>
  <si>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</si>
  <si>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</si>
  <si>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</si>
  <si>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</si>
  <si>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</si>
  <si>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</si>
  <si>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</si>
  <si>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</si>
  <si>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</si>
  <si>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</si>
  <si>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</si>
  <si>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</si>
  <si>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</si>
  <si>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</si>
  <si>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</si>
  <si>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</si>
  <si>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</si>
  <si>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</si>
  <si>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</si>
  <si>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</si>
  <si>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</si>
  <si>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</si>
  <si>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</si>
  <si>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</si>
  <si>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</si>
  <si>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</si>
  <si>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</si>
  <si>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</si>
  <si>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</si>
  <si>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</si>
  <si>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</si>
  <si>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</si>
  <si>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</si>
  <si>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</si>
  <si>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</si>
  <si>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</si>
  <si>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</si>
  <si>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</si>
  <si>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</si>
  <si>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</si>
  <si>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</si>
  <si>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</si>
  <si>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</si>
  <si>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</si>
  <si>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</si>
  <si>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</si>
  <si>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</si>
  <si>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</si>
  <si>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</si>
  <si>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</si>
  <si>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</si>
  <si>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</si>
  <si>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</si>
  <si>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</si>
  <si>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</si>
  <si>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</si>
  <si>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</si>
  <si>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</si>
  <si>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</si>
  <si>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</si>
  <si>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</si>
  <si>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</si>
  <si>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</si>
  <si>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</si>
  <si>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</si>
  <si>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</si>
  <si>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</si>
  <si>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</si>
  <si>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</si>
  <si>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</si>
  <si>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</si>
  <si>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</si>
  <si>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</si>
  <si>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</si>
  <si>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</si>
  <si>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</si>
  <si>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</si>
  <si>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</si>
  <si>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</si>
  <si>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</si>
  <si>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</si>
  <si>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</si>
  <si>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</si>
  <si>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</si>
  <si>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</si>
  <si>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</si>
  <si>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</si>
  <si>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</si>
  <si>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</si>
  <si>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</si>
  <si>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</si>
  <si>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</si>
  <si>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</si>
  <si>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</si>
  <si>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</si>
  <si>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</si>
  <si>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</si>
  <si>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</si>
  <si>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</si>
  <si>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</si>
  <si>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</si>
  <si>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</si>
  <si>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</si>
  <si>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</si>
  <si>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</si>
  <si>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</si>
  <si>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</si>
  <si>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</si>
  <si>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</si>
  <si>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</si>
  <si>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</si>
  <si>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</si>
  <si>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</si>
  <si>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</si>
  <si>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</si>
  <si>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</si>
  <si>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</si>
  <si>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</si>
  <si>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</si>
  <si>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</si>
  <si>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</si>
  <si>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</si>
  <si>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</si>
  <si>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</si>
  <si>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</si>
  <si>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</si>
  <si>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</si>
  <si>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</si>
  <si>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</si>
  <si>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</si>
  <si>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</si>
  <si>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</si>
  <si>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</si>
  <si>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</si>
  <si>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</si>
  <si>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</si>
  <si>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</si>
  <si>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</si>
  <si>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</si>
  <si>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</si>
  <si>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</si>
  <si>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</si>
  <si>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</si>
  <si>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</si>
  <si>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</si>
  <si>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</si>
  <si>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</si>
  <si>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</si>
  <si>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</si>
  <si>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</si>
  <si>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</si>
  <si>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</si>
  <si>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</si>
  <si>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</si>
  <si>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</si>
  <si>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</si>
  <si>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</si>
  <si>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</si>
  <si>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</si>
  <si>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</si>
  <si>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</si>
  <si>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</si>
  <si>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</si>
  <si>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</si>
  <si>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</si>
  <si>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</si>
  <si>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</si>
  <si>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</si>
  <si>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</si>
  <si>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</si>
  <si>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</si>
  <si>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</si>
  <si>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</si>
  <si>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</si>
  <si>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</si>
  <si>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</si>
  <si>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</si>
  <si>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</si>
  <si>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</si>
  <si>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</si>
  <si>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</si>
  <si>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</si>
  <si>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</si>
  <si>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</si>
  <si>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</si>
  <si>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</si>
  <si>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</si>
  <si>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</si>
  <si>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</si>
  <si>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</si>
  <si>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</si>
  <si>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</si>
  <si>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</si>
  <si>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</si>
  <si>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</si>
  <si>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</si>
  <si>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</si>
  <si>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</si>
  <si>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</si>
  <si>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</si>
  <si>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</si>
  <si>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</si>
  <si>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</si>
  <si>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</si>
  <si>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</si>
  <si>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</si>
  <si>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</si>
  <si>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</si>
  <si>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</si>
  <si>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</si>
  <si>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</si>
  <si>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</si>
  <si>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</si>
  <si>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</si>
  <si>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</si>
  <si>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</si>
  <si>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</si>
  <si>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</si>
  <si>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</si>
  <si>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</si>
  <si>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</si>
  <si>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</si>
  <si>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</si>
  <si>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</si>
  <si>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</si>
  <si>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</si>
  <si>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</si>
  <si>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</si>
  <si>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</si>
  <si>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</si>
  <si>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</si>
  <si>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</si>
  <si>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</si>
  <si>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</si>
  <si>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</si>
  <si>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</si>
  <si>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</si>
  <si>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</si>
  <si>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</si>
  <si>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</si>
  <si>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</si>
  <si>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</si>
  <si>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</si>
  <si>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</si>
  <si>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</si>
  <si>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</si>
  <si>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</si>
  <si>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</si>
  <si>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</si>
  <si>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</si>
  <si>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</si>
  <si>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</si>
  <si>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</si>
  <si>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</si>
  <si>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</si>
  <si>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</si>
  <si>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</si>
  <si>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</si>
  <si>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</si>
  <si>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</si>
  <si>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</si>
  <si>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</si>
  <si>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</si>
  <si>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</si>
  <si>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</si>
  <si>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</si>
  <si>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</si>
  <si>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</si>
  <si>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</si>
  <si>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</si>
  <si>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</si>
  <si>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</si>
  <si>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</si>
  <si>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</si>
  <si>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</si>
  <si>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</si>
  <si>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</si>
  <si>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</si>
  <si>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</si>
  <si>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</si>
  <si>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</si>
  <si>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</si>
  <si>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</si>
  <si>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</si>
  <si>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</si>
  <si>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</si>
  <si>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</si>
  <si>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</si>
  <si>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</si>
  <si>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</si>
  <si>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</si>
  <si>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</si>
  <si>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</si>
  <si>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</si>
  <si>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</si>
  <si>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</si>
  <si>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</si>
  <si>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</si>
  <si>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</si>
  <si>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</si>
  <si>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</si>
  <si>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</si>
  <si>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</si>
  <si>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</si>
  <si>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</si>
  <si>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</si>
  <si>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</si>
  <si>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</si>
  <si>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</si>
  <si>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</si>
  <si>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</si>
  <si>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</si>
  <si>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</si>
  <si>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</si>
  <si>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</si>
  <si>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</si>
  <si>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</si>
  <si>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</si>
  <si>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</si>
  <si>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</si>
  <si>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</si>
  <si>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</si>
  <si>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</si>
  <si>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</si>
  <si>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</si>
  <si>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</si>
  <si>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</si>
  <si>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</si>
  <si>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</si>
  <si>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</si>
  <si>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</si>
  <si>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</si>
  <si>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</si>
  <si>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</si>
  <si>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</si>
  <si>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</si>
  <si>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</si>
  <si>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</si>
  <si>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</si>
  <si>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</si>
  <si>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</si>
  <si>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</si>
  <si>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</si>
  <si>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</si>
  <si>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</si>
  <si>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</si>
  <si>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</si>
  <si>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</si>
  <si>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</si>
  <si>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</si>
  <si>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</si>
  <si>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</si>
  <si>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</si>
  <si>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</si>
  <si>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</si>
  <si>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</si>
  <si>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</si>
  <si>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</si>
  <si>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</si>
  <si>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</si>
  <si>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</si>
  <si>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</si>
  <si>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</si>
  <si>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</si>
  <si>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</si>
  <si>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</si>
  <si>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</si>
  <si>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</si>
  <si>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</si>
  <si>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</si>
  <si>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</si>
  <si>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</si>
  <si>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</si>
  <si>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</si>
  <si>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</si>
  <si>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</si>
  <si>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</si>
  <si>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</si>
  <si>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</si>
  <si>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</si>
  <si>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</si>
  <si>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</si>
  <si>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</si>
  <si>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</si>
  <si>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</si>
  <si>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</si>
  <si>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</si>
  <si>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</si>
  <si>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</si>
  <si>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</si>
  <si>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</si>
  <si>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</si>
  <si>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</si>
  <si>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</si>
  <si>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</si>
  <si>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</si>
  <si>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</si>
  <si>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</si>
  <si>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</si>
  <si>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</si>
  <si>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</si>
  <si>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</si>
  <si>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</si>
  <si>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</si>
  <si>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</si>
  <si>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</si>
  <si>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</si>
  <si>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</si>
  <si>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</si>
  <si>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</si>
  <si>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</si>
  <si>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</si>
  <si>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</si>
  <si>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</si>
  <si>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</si>
  <si>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</si>
  <si>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</si>
  <si>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</si>
  <si>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</si>
  <si>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</si>
  <si>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</si>
  <si>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</si>
  <si>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</si>
  <si>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</si>
  <si>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</si>
  <si>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</si>
  <si>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</si>
  <si>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</si>
  <si>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</si>
  <si>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</si>
  <si>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</si>
  <si>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</si>
  <si>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</si>
  <si>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</si>
  <si>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</si>
  <si>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</si>
  <si>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</si>
  <si>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</si>
  <si>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</si>
  <si>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</si>
  <si>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</si>
  <si>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</si>
  <si>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</si>
  <si>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</si>
  <si>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</si>
  <si>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</si>
  <si>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</si>
  <si>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</si>
  <si>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</si>
  <si>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</si>
  <si>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</si>
  <si>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</si>
  <si>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</si>
  <si>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</si>
  <si>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</si>
  <si>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</si>
  <si>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</si>
  <si>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</si>
  <si>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</si>
  <si>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</si>
  <si>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</si>
  <si>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</si>
  <si>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</si>
  <si>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</si>
  <si>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</si>
  <si>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</si>
  <si>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</si>
  <si>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</si>
  <si>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</si>
  <si>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</si>
  <si>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</si>
  <si>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</si>
  <si>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</si>
  <si>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</si>
  <si>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</si>
  <si>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</si>
  <si>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</si>
  <si>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</si>
  <si>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</si>
  <si>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</si>
  <si>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</si>
  <si>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</si>
  <si>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</si>
  <si>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</si>
  <si>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</si>
  <si>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</si>
  <si>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</si>
  <si>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</si>
  <si>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</si>
  <si>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</si>
  <si>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</si>
  <si>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</si>
  <si>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</si>
  <si>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</si>
  <si>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</si>
  <si>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</si>
  <si>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</si>
  <si>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</si>
  <si>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</si>
  <si>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</si>
  <si>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</si>
  <si>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</si>
  <si>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</si>
  <si>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</si>
  <si>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</si>
  <si>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</si>
  <si>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</si>
  <si>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</si>
  <si>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</si>
  <si>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</si>
  <si>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</si>
  <si>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</si>
  <si>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</si>
  <si>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</si>
  <si>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</si>
  <si>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</si>
  <si>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</si>
  <si>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</si>
  <si>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</si>
  <si>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</si>
  <si>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</si>
  <si>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</si>
  <si>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</si>
  <si>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</si>
  <si>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</si>
  <si>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</si>
  <si>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</si>
  <si>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</si>
  <si>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</si>
  <si>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</si>
  <si>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</si>
  <si>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</si>
  <si>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</si>
  <si>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</si>
  <si>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</si>
  <si>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</si>
  <si>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</si>
  <si>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</si>
  <si>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</si>
  <si>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</si>
  <si>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</si>
  <si>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</si>
  <si>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</si>
  <si>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</si>
  <si>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</si>
  <si>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</si>
  <si>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</si>
  <si>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</si>
  <si>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</si>
  <si>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</si>
  <si>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</si>
  <si>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</si>
  <si>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</si>
  <si>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</si>
  <si>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</si>
  <si>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</si>
  <si>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</si>
  <si>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</si>
  <si>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</si>
  <si>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</si>
  <si>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</si>
  <si>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</si>
  <si>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</si>
  <si>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</si>
  <si>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</si>
  <si>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</si>
  <si>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</si>
  <si>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</si>
  <si>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</si>
  <si>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</si>
  <si>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</si>
  <si>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</si>
  <si>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</si>
  <si>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</si>
  <si>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</si>
  <si>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</si>
  <si>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</si>
  <si>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</si>
  <si>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</si>
  <si>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</si>
  <si>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</si>
  <si>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</si>
  <si>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</si>
  <si>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</si>
  <si>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</si>
  <si>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</si>
  <si>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</si>
  <si>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</si>
  <si>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</si>
  <si>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</si>
  <si>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</si>
  <si>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</si>
  <si>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</si>
  <si>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</si>
  <si>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</si>
  <si>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</si>
  <si>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</si>
  <si>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</si>
  <si>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</si>
  <si>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</si>
  <si>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</si>
  <si>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</si>
  <si>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</si>
  <si>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</si>
  <si>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</si>
  <si>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</si>
  <si>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</si>
  <si>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</si>
  <si>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</si>
  <si>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</si>
  <si>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</si>
  <si>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</si>
  <si>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</si>
  <si>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</si>
  <si>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</si>
  <si>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</si>
  <si>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</si>
  <si>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</si>
  <si>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</si>
  <si>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</si>
  <si>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</si>
  <si>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</si>
  <si>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</si>
  <si>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</si>
  <si>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</si>
  <si>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</si>
  <si>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</si>
  <si>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</si>
  <si>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</si>
  <si>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</si>
  <si>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</si>
  <si>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</si>
  <si>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</si>
  <si>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</si>
  <si>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</si>
  <si>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</si>
  <si>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</si>
  <si>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</si>
  <si>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</si>
  <si>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</si>
  <si>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</si>
  <si>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</si>
  <si>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</si>
  <si>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</si>
  <si>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</si>
  <si>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</si>
  <si>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</si>
  <si>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</si>
  <si>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</si>
  <si>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</si>
  <si>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</si>
  <si>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</si>
  <si>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</si>
  <si>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</si>
  <si>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</si>
  <si>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</si>
  <si>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</si>
  <si>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</si>
  <si>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</si>
  <si>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</si>
  <si>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</si>
  <si>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</si>
  <si>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</si>
  <si>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</si>
  <si>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</si>
  <si>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</si>
  <si>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</si>
  <si>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</si>
  <si>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</si>
  <si>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</si>
  <si>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</si>
  <si>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</si>
  <si>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</si>
  <si>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</si>
  <si>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</si>
  <si>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</si>
  <si>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</si>
  <si>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</si>
  <si>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</si>
  <si>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</si>
  <si>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</si>
  <si>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</si>
  <si>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</si>
  <si>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</si>
  <si>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</si>
  <si>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</si>
  <si>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</si>
  <si>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</si>
  <si>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</si>
  <si>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</si>
  <si>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</si>
  <si>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</si>
  <si>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</si>
  <si>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</si>
  <si>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</si>
  <si>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</si>
  <si>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</si>
  <si>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</si>
  <si>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</si>
  <si>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</si>
  <si>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</si>
  <si>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</si>
  <si>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</si>
  <si>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</si>
  <si>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</si>
  <si>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</si>
  <si>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</si>
  <si>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</si>
  <si>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</si>
  <si>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</si>
  <si>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</si>
  <si>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</si>
  <si>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</si>
  <si>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</si>
  <si>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</si>
  <si>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</si>
  <si>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</si>
  <si>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</si>
  <si>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</si>
  <si>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</si>
  <si>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</si>
  <si>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</si>
  <si>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</si>
  <si>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</si>
  <si>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</si>
  <si>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</si>
  <si>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</si>
  <si>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</si>
  <si>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</si>
  <si>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</si>
  <si>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</si>
  <si>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</si>
  <si>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</si>
  <si>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</si>
  <si>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</si>
  <si>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</si>
  <si>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</si>
  <si>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</si>
  <si>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</si>
  <si>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</si>
  <si>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</si>
  <si>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</si>
  <si>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</si>
  <si>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</si>
  <si>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</si>
  <si>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</si>
  <si>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</si>
  <si>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</si>
  <si>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</si>
  <si>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</si>
  <si>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</si>
  <si>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</si>
  <si>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</si>
  <si>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</si>
  <si>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</si>
  <si>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</si>
  <si>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</si>
  <si>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</si>
  <si>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</si>
  <si>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</si>
  <si>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</si>
  <si>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</si>
  <si>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</si>
  <si>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</si>
  <si>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</si>
  <si>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</si>
  <si>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</si>
  <si>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</si>
  <si>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</si>
  <si>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</si>
  <si>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</si>
  <si>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</si>
  <si>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</si>
  <si>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</si>
  <si>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</si>
  <si>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</si>
  <si>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</si>
  <si>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</si>
  <si>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</si>
  <si>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</si>
  <si>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</si>
  <si>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</si>
  <si>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</si>
  <si>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</si>
  <si>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</si>
  <si>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</si>
  <si>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</si>
  <si>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</si>
  <si>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</si>
  <si>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</si>
  <si>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</si>
  <si>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</si>
  <si>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</si>
  <si>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</si>
  <si>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</si>
  <si>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</si>
  <si>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</si>
  <si>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</si>
  <si>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</si>
  <si>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</si>
  <si>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</si>
  <si>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</si>
  <si>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</si>
  <si>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</si>
  <si>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</si>
  <si>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</si>
  <si>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</si>
  <si>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</si>
  <si>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</si>
  <si>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</si>
  <si>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</si>
  <si>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</si>
  <si>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</si>
  <si>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</si>
  <si>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</si>
  <si>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</si>
  <si>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</si>
  <si>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</si>
  <si>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</si>
  <si>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</si>
  <si>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</si>
  <si>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</si>
  <si>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</si>
  <si>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</si>
  <si>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</si>
  <si>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</si>
  <si>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</si>
  <si>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</si>
  <si>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</si>
  <si>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</si>
  <si>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</si>
  <si>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</si>
  <si>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</si>
  <si>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</si>
  <si>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</si>
  <si>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</si>
  <si>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</si>
  <si>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</si>
  <si>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</si>
  <si>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</si>
  <si>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</si>
  <si>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</si>
  <si>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</si>
  <si>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</si>
  <si>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</si>
  <si>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</si>
  <si>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</si>
  <si>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</si>
  <si>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</si>
  <si>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</si>
  <si>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</si>
  <si>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</si>
  <si>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</si>
  <si>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</si>
  <si>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</si>
  <si>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</si>
  <si>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</si>
  <si>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</si>
  <si>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</si>
  <si>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</si>
  <si>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</si>
  <si>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</si>
  <si>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</si>
  <si>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</si>
  <si>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</si>
  <si>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</si>
  <si>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</si>
  <si>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</si>
  <si>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</si>
  <si>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</si>
  <si>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</si>
  <si>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</si>
  <si>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</si>
  <si>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</si>
  <si>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</si>
  <si>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</si>
  <si>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</si>
  <si>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</si>
  <si>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</si>
  <si>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</si>
  <si>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</si>
  <si>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</si>
  <si>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</si>
  <si>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</si>
  <si>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</si>
  <si>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</si>
  <si>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</si>
  <si>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</si>
  <si>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</si>
  <si>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</si>
  <si>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</si>
  <si>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</si>
  <si>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</si>
  <si>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</si>
  <si>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</si>
  <si>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</si>
  <si>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</si>
  <si>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</si>
  <si>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</si>
  <si>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</si>
  <si>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</si>
  <si>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</si>
  <si>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</si>
  <si>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</si>
  <si>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</si>
  <si>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</si>
  <si>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</si>
  <si>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</si>
  <si>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</si>
  <si>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</si>
  <si>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</si>
  <si>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</si>
  <si>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</si>
  <si>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</si>
  <si>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</si>
  <si>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</si>
  <si>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</si>
  <si>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</si>
  <si>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</si>
  <si>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</si>
  <si>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</si>
  <si>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</si>
  <si>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</si>
  <si>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</si>
  <si>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</si>
  <si>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</si>
  <si>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</si>
  <si>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</si>
  <si>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</si>
  <si>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</si>
  <si>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</si>
  <si>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</si>
  <si>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</si>
  <si>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</si>
  <si>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</si>
  <si>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</si>
  <si>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</si>
  <si>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</si>
  <si>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</si>
  <si>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</si>
  <si>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</si>
  <si>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</si>
  <si>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</si>
  <si>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</si>
  <si>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</si>
  <si>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</si>
  <si>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</si>
  <si>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</si>
  <si>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</si>
  <si>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</si>
  <si>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</si>
  <si>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</si>
  <si>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</si>
  <si>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</si>
  <si>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</si>
  <si>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</si>
  <si>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</si>
  <si>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</si>
  <si>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</si>
  <si>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</si>
  <si>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</si>
  <si>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</si>
  <si>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</si>
  <si>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</si>
  <si>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</si>
  <si>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</si>
  <si>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</si>
  <si>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</si>
  <si>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</si>
  <si>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</si>
  <si>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</si>
  <si>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</si>
  <si>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</si>
  <si>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</si>
  <si>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</si>
  <si>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</si>
  <si>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</si>
  <si>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</si>
  <si>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</si>
  <si>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</si>
  <si>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</si>
  <si>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</si>
  <si>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</si>
  <si>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</si>
  <si>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</si>
  <si>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</si>
  <si>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</si>
  <si>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</si>
  <si>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</si>
  <si>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</si>
  <si>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</si>
  <si>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</si>
  <si>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</si>
  <si>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</si>
  <si>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</si>
  <si>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</si>
  <si>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</si>
  <si>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</si>
  <si>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</si>
  <si>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</si>
  <si>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</si>
  <si>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</si>
  <si>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</si>
  <si>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</si>
  <si>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</si>
  <si>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</si>
  <si>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</si>
  <si>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</si>
  <si>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</si>
  <si>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</si>
  <si>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</si>
  <si>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</si>
  <si>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</si>
  <si>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</si>
  <si>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</si>
  <si>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</si>
  <si>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</si>
  <si>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</si>
  <si>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</si>
  <si>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</si>
  <si>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</si>
  <si>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</si>
  <si>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</si>
  <si>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</si>
  <si>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</si>
  <si>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</si>
  <si>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</si>
  <si>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</si>
  <si>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</si>
  <si>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</si>
  <si>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</si>
  <si>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</si>
  <si>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</si>
  <si>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</si>
  <si>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</si>
  <si>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</si>
  <si>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</si>
  <si>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</si>
  <si>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</si>
  <si>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</si>
  <si>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</si>
  <si>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</si>
  <si>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</si>
  <si>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</si>
  <si>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</si>
  <si>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</si>
  <si>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</si>
  <si>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</si>
  <si>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</si>
  <si>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</si>
  <si>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</si>
  <si>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</si>
  <si>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</si>
  <si>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</si>
  <si>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</si>
  <si>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</si>
  <si>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</si>
  <si>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</si>
  <si>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</si>
  <si>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</si>
  <si>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</si>
  <si>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</si>
  <si>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</si>
  <si>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</si>
  <si>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</si>
  <si>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</si>
  <si>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</si>
  <si>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</si>
  <si>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</si>
  <si>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</si>
  <si>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</si>
  <si>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</si>
  <si>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</si>
  <si>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</si>
  <si>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</si>
  <si>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</si>
  <si>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</si>
  <si>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</si>
  <si>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</si>
  <si>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</si>
  <si>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</si>
  <si>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</si>
  <si>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</si>
  <si>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</si>
  <si>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</si>
  <si>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</si>
  <si>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</si>
  <si>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</si>
  <si>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</si>
  <si>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</si>
  <si>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</si>
  <si>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</si>
  <si>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</si>
  <si>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</si>
  <si>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</si>
  <si>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</si>
  <si>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</si>
  <si>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</si>
  <si>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</si>
  <si>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</si>
  <si>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</si>
  <si>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</si>
  <si>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</si>
  <si>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</si>
  <si>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</si>
  <si>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</si>
  <si>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</si>
  <si>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</si>
  <si>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</si>
  <si>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</si>
  <si>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</si>
  <si>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</si>
  <si>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</si>
  <si>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</si>
  <si>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</si>
  <si>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</si>
  <si>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</si>
  <si>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</si>
  <si>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</si>
  <si>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</si>
  <si>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</si>
  <si>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</si>
  <si>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</si>
  <si>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</si>
  <si>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</si>
  <si>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</si>
  <si>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</si>
  <si>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</si>
  <si>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</si>
  <si>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</si>
  <si>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</si>
  <si>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</si>
  <si>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</si>
  <si>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</si>
  <si>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</si>
  <si>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</si>
  <si>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</si>
  <si>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</si>
  <si>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</si>
  <si>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</si>
  <si>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</si>
  <si>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</si>
  <si>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</si>
  <si>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</si>
  <si>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</si>
  <si>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</si>
  <si>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</si>
  <si>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</si>
  <si>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</si>
  <si>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</si>
  <si>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</si>
  <si>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</si>
  <si>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</si>
  <si>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</si>
  <si>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</si>
  <si>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</si>
  <si>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</si>
  <si>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</si>
  <si>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</si>
  <si>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</si>
  <si>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</si>
  <si>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</si>
  <si>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</si>
  <si>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</si>
  <si>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</si>
  <si>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</si>
  <si>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</si>
  <si>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</si>
  <si>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</si>
  <si>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</si>
  <si>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</si>
  <si>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</si>
  <si>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</si>
  <si>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</si>
  <si>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</si>
  <si>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</si>
  <si>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</si>
  <si>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</si>
  <si>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</si>
  <si>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</si>
  <si>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</si>
  <si>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</si>
  <si>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</si>
  <si>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</si>
  <si>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</si>
  <si>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</si>
  <si>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</si>
  <si>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</si>
  <si>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</si>
  <si>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</si>
  <si>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</si>
  <si>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</si>
  <si>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</si>
  <si>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</si>
  <si>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</si>
  <si>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</si>
  <si>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</si>
  <si>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</si>
  <si>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</si>
  <si>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</si>
  <si>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</si>
  <si>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</si>
  <si>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</si>
  <si>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</si>
  <si>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</si>
  <si>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</si>
  <si>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</si>
  <si>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</si>
  <si>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</si>
  <si>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</si>
  <si>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</si>
  <si>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</si>
  <si>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</si>
  <si>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</si>
  <si>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</si>
  <si>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</si>
  <si>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</si>
  <si>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</si>
  <si>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</si>
  <si>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</si>
  <si>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</si>
  <si>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</si>
  <si>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</si>
  <si>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</si>
  <si>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</si>
  <si>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</si>
  <si>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</si>
  <si>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</si>
  <si>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</si>
  <si>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</si>
  <si>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</si>
  <si>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</si>
  <si>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</si>
  <si>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</si>
  <si>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</si>
  <si>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</si>
  <si>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</si>
  <si>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</si>
  <si>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</si>
  <si>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</si>
  <si>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</si>
  <si>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</si>
  <si>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</si>
  <si>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</si>
  <si>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</si>
  <si>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</si>
  <si>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</si>
  <si>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</si>
  <si>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</si>
  <si>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</si>
  <si>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</si>
  <si>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</si>
  <si>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</si>
  <si>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</si>
  <si>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</si>
  <si>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</si>
  <si>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</si>
  <si>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</si>
  <si>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</si>
  <si>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</si>
  <si>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</si>
  <si>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</si>
  <si>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</si>
  <si>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</si>
  <si>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</si>
  <si>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</si>
  <si>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</si>
  <si>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</si>
  <si>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</si>
  <si>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</si>
  <si>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</si>
  <si>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</si>
  <si>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</si>
  <si>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</si>
  <si>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</si>
  <si>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</si>
  <si>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</si>
  <si>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</si>
  <si>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</si>
  <si>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</si>
  <si>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</si>
  <si>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</si>
  <si>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</si>
  <si>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</si>
  <si>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</si>
  <si>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</si>
  <si>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</si>
  <si>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</si>
  <si>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</si>
  <si>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</si>
  <si>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</si>
  <si>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</si>
  <si>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</si>
  <si>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</si>
  <si>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</si>
  <si>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</si>
  <si>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</si>
  <si>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</si>
  <si>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</si>
  <si>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</si>
  <si>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</si>
  <si>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</si>
  <si>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</si>
  <si>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</si>
  <si>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</si>
  <si>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</si>
  <si>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</si>
  <si>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</si>
  <si>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</si>
  <si>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</si>
  <si>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</si>
  <si>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</si>
  <si>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</si>
  <si>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</si>
  <si>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</si>
  <si>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</si>
  <si>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</si>
  <si>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</si>
  <si>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</si>
  <si>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</si>
  <si>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</si>
  <si>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</si>
  <si>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</si>
  <si>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</si>
  <si>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</si>
  <si>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</si>
  <si>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</si>
  <si>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</si>
  <si>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</si>
  <si>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</si>
  <si>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</si>
  <si>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</si>
  <si>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</si>
  <si>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</si>
  <si>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</si>
  <si>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</si>
  <si>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</si>
  <si>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</si>
  <si>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</si>
  <si>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</si>
  <si>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</si>
  <si>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</si>
  <si>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</si>
  <si>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</si>
  <si>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</si>
  <si>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</si>
  <si>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</si>
  <si>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</si>
  <si>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</si>
  <si>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</si>
  <si>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</si>
  <si>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</si>
  <si>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</si>
  <si>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</si>
  <si>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</si>
  <si>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</si>
  <si>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</si>
  <si>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</si>
  <si>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</si>
  <si>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</si>
  <si>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</si>
  <si>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</si>
  <si>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</si>
  <si>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</si>
  <si>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</si>
  <si>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</si>
  <si>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</si>
  <si>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</si>
  <si>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</si>
  <si>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</si>
  <si>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</si>
  <si>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</si>
  <si>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</si>
  <si>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</si>
  <si>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</si>
  <si>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</si>
  <si>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</si>
  <si>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</si>
  <si>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</si>
  <si>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</si>
  <si>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</si>
  <si>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</si>
  <si>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</si>
  <si>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</si>
  <si>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</si>
  <si>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</si>
  <si>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</si>
  <si>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</si>
  <si>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</si>
  <si>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</si>
  <si>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</si>
  <si>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</si>
  <si>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</si>
  <si>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</si>
  <si>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</si>
  <si>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</si>
  <si>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</si>
  <si>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</si>
  <si>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</si>
  <si>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</si>
  <si>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</si>
  <si>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</si>
  <si>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</si>
  <si>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</si>
  <si>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</si>
  <si>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</si>
  <si>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</si>
  <si>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</si>
  <si>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</si>
  <si>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</si>
  <si>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</si>
  <si>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</si>
  <si>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</si>
  <si>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</si>
  <si>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</si>
  <si>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</si>
  <si>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</si>
  <si>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</si>
  <si>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</si>
  <si>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</si>
  <si>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</si>
  <si>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</si>
  <si>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</si>
  <si>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</si>
  <si>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</si>
  <si>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</si>
  <si>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</si>
  <si>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</si>
  <si>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</si>
  <si>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</si>
  <si>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</si>
  <si>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</si>
  <si>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</si>
  <si>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</si>
  <si>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</si>
  <si>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</si>
  <si>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</si>
  <si>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</si>
  <si>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</si>
  <si>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</si>
  <si>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</si>
  <si>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</si>
  <si>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</si>
  <si>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</si>
  <si>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</si>
  <si>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</si>
  <si>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</si>
  <si>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</si>
  <si>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</si>
  <si>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</si>
  <si>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</si>
  <si>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</si>
  <si>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</si>
  <si>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</si>
  <si>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</si>
  <si>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</si>
  <si>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</si>
  <si>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</si>
  <si>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</si>
  <si>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</si>
  <si>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</si>
  <si>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</si>
  <si>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</si>
  <si>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</si>
  <si>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</si>
  <si>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</si>
  <si>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</si>
  <si>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</si>
  <si>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</si>
  <si>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</si>
  <si>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</si>
  <si>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</si>
  <si>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</si>
  <si>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</si>
  <si>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</si>
  <si>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</si>
  <si>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</si>
  <si>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</si>
  <si>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</si>
  <si>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</si>
  <si>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</si>
  <si>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</si>
  <si>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</si>
  <si>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</si>
  <si>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</si>
  <si>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</si>
  <si>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</si>
  <si>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</si>
  <si>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</si>
  <si>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</si>
  <si>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</si>
  <si>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</si>
  <si>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</si>
  <si>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</si>
  <si>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</si>
  <si>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</si>
  <si>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</si>
  <si>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</si>
  <si>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</si>
  <si>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</si>
  <si>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</si>
  <si>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</si>
  <si>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</si>
  <si>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</si>
  <si>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</si>
  <si>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</si>
  <si>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</si>
  <si>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</si>
  <si>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</si>
  <si>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</si>
  <si>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</si>
  <si>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</si>
  <si>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</si>
  <si>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</si>
  <si>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</si>
  <si>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</si>
  <si>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</si>
  <si>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</si>
  <si>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</si>
  <si>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</si>
  <si>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</si>
  <si>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</si>
  <si>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</si>
  <si>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</si>
  <si>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</si>
  <si>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</si>
  <si>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</si>
  <si>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</si>
  <si>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</si>
  <si>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</si>
  <si>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</si>
  <si>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</si>
  <si>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</si>
  <si>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</si>
  <si>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</si>
  <si>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</si>
  <si>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</si>
  <si>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</si>
  <si>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</si>
  <si>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</si>
  <si>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</si>
  <si>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</si>
  <si>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</si>
  <si>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</si>
  <si>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</si>
  <si>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</si>
  <si>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</si>
  <si>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</si>
  <si>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</si>
  <si>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</si>
  <si>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</si>
  <si>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</si>
  <si>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</si>
  <si>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</si>
  <si>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</si>
  <si>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</si>
  <si>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</si>
  <si>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</si>
  <si>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</si>
  <si>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</si>
  <si>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</si>
  <si>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</si>
  <si>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</si>
  <si>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</si>
  <si>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</si>
  <si>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</si>
  <si>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</si>
  <si>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</si>
  <si>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</si>
  <si>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</si>
  <si>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</si>
  <si>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</si>
  <si>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</si>
  <si>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</si>
  <si>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</si>
  <si>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</si>
  <si>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</si>
  <si>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</si>
  <si>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</si>
  <si>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</si>
  <si>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</si>
  <si>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</si>
  <si>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</si>
  <si>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</si>
  <si>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</si>
  <si>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</si>
  <si>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</si>
  <si>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</si>
  <si>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</si>
  <si>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</si>
  <si>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</si>
  <si>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</si>
  <si>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</si>
  <si>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</si>
  <si>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</si>
  <si>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</si>
  <si>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</si>
  <si>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</si>
  <si>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</si>
  <si>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</si>
  <si>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</si>
  <si>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</si>
  <si>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</si>
  <si>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</si>
  <si>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</si>
  <si>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</si>
  <si>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</si>
  <si>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</si>
  <si>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</si>
  <si>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</si>
  <si>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</si>
  <si>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</si>
  <si>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</si>
  <si>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</si>
  <si>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</si>
  <si>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</si>
  <si>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</si>
  <si>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</si>
  <si>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</si>
  <si>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</si>
  <si>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</si>
  <si>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</si>
  <si>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</si>
  <si>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</si>
  <si>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</si>
  <si>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</si>
  <si>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</si>
  <si>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</si>
  <si>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</si>
  <si>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</si>
  <si>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</si>
  <si>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</si>
  <si>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</si>
  <si>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</si>
  <si>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</si>
  <si>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</si>
  <si>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</si>
  <si>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</si>
  <si>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</si>
  <si>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</si>
  <si>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</si>
  <si>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</si>
  <si>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</si>
  <si>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</si>
  <si>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</si>
  <si>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</si>
  <si>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</si>
  <si>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</si>
  <si>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</si>
  <si>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</si>
  <si>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</si>
  <si>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</si>
  <si>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</si>
  <si>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</si>
  <si>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</si>
  <si>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</si>
  <si>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</si>
  <si>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</si>
  <si>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</si>
  <si>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</si>
  <si>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</si>
  <si>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</si>
  <si>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</si>
  <si>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</si>
  <si>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</si>
  <si>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</si>
  <si>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</si>
  <si>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</si>
  <si>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</si>
  <si>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</si>
  <si>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</si>
  <si>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</si>
  <si>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</si>
  <si>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</si>
  <si>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</si>
  <si>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</si>
  <si>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</si>
  <si>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</si>
  <si>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</si>
  <si>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</si>
  <si>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</si>
  <si>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</si>
  <si>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</si>
  <si>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</si>
  <si>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</si>
  <si>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</si>
  <si>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</si>
  <si>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</si>
  <si>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</si>
  <si>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</si>
  <si>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</si>
  <si>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</si>
  <si>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</si>
  <si>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</si>
  <si>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</si>
  <si>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</si>
  <si>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</si>
  <si>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</si>
  <si>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</si>
  <si>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</si>
  <si>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</si>
  <si>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</si>
  <si>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</si>
  <si>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</si>
  <si>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</si>
  <si>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</si>
  <si>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</si>
  <si>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</si>
  <si>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</si>
  <si>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</si>
  <si>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</si>
  <si>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</si>
  <si>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</si>
  <si>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</si>
  <si>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</si>
  <si>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</si>
  <si>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</si>
  <si>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</si>
  <si>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</si>
  <si>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</si>
  <si>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</si>
  <si>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</si>
  <si>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</si>
  <si>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</si>
  <si>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</si>
  <si>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</si>
  <si>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</si>
  <si>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</si>
  <si>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</si>
  <si>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</si>
  <si>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</si>
  <si>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</si>
  <si>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</si>
  <si>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</si>
  <si>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</si>
  <si>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</si>
  <si>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</si>
  <si>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</si>
  <si>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</si>
  <si>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</si>
  <si>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</si>
  <si>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</si>
  <si>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</si>
  <si>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</si>
  <si>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</si>
  <si>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</si>
  <si>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</si>
  <si>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</si>
  <si>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</si>
  <si>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</si>
  <si>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</si>
  <si>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</si>
  <si>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</si>
  <si>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</si>
  <si>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</si>
  <si>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</si>
  <si>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</si>
  <si>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</si>
  <si>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</si>
  <si>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</si>
  <si>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</si>
  <si>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</si>
  <si>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</si>
  <si>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</si>
  <si>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</si>
  <si>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</si>
  <si>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</si>
  <si>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</si>
  <si>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</si>
  <si>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</si>
  <si>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</si>
  <si>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</si>
  <si>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</si>
  <si>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</si>
  <si>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</si>
  <si>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</si>
  <si>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</si>
  <si>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</si>
  <si>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</si>
  <si>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</si>
  <si>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</si>
  <si>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</si>
  <si>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</si>
  <si>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</si>
  <si>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</si>
  <si>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</si>
  <si>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</si>
  <si>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</si>
  <si>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</si>
  <si>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</si>
  <si>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</si>
  <si>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</si>
  <si>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</si>
  <si>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</si>
  <si>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</si>
  <si>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</si>
  <si>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</si>
  <si>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</si>
  <si>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</si>
  <si>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</si>
  <si>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</si>
  <si>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</si>
  <si>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</si>
  <si>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</si>
  <si>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</si>
  <si>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</si>
  <si>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</si>
  <si>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</si>
  <si>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</si>
  <si>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</si>
  <si>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</si>
  <si>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</si>
  <si>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</si>
  <si>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</si>
  <si>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</si>
  <si>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</si>
  <si>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</si>
  <si>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</si>
  <si>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</si>
  <si>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</si>
  <si>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</si>
  <si>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</si>
  <si>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</si>
  <si>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</si>
  <si>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</si>
  <si>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</si>
  <si>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</si>
  <si>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</si>
  <si>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</si>
  <si>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</si>
  <si>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</si>
  <si>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</si>
  <si>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</si>
  <si>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</si>
  <si>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</si>
  <si>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</si>
  <si>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</si>
  <si>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</si>
  <si>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</si>
  <si>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</si>
  <si>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</si>
  <si>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</si>
  <si>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</si>
  <si>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</si>
  <si>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</si>
  <si>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</si>
  <si>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</si>
  <si>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</si>
  <si>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</si>
  <si>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</si>
  <si>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</si>
  <si>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</si>
  <si>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</si>
  <si>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</si>
  <si>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</si>
  <si>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</si>
  <si>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</si>
  <si>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</si>
  <si>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</si>
  <si>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</si>
  <si>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</si>
  <si>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</si>
  <si>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</si>
  <si>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</si>
  <si>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</si>
  <si>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</si>
  <si>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</si>
  <si>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</si>
  <si>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</si>
  <si>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</si>
  <si>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</si>
  <si>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</si>
  <si>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</si>
  <si>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</si>
  <si>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</si>
  <si>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</si>
  <si>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</si>
  <si>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</si>
  <si>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</si>
  <si>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</si>
  <si>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</si>
  <si>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</si>
  <si>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</si>
  <si>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</si>
  <si>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</si>
  <si>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</si>
  <si>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</si>
  <si>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</si>
  <si>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</si>
  <si>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</si>
  <si>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</si>
  <si>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</si>
  <si>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</si>
  <si>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</si>
  <si>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</si>
  <si>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</si>
  <si>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</si>
  <si>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</si>
  <si>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</si>
  <si>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</si>
  <si>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</si>
  <si>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</si>
  <si>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</si>
  <si>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</si>
  <si>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</si>
  <si>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</si>
  <si>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</si>
  <si>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</si>
  <si>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</si>
  <si>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</si>
  <si>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</si>
  <si>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</si>
  <si>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</si>
  <si>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</si>
  <si>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</si>
  <si>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</si>
  <si>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</si>
  <si>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</si>
  <si>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</si>
  <si>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</si>
  <si>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</si>
  <si>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</si>
  <si>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</si>
  <si>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</si>
  <si>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</si>
  <si>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</si>
  <si>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</si>
  <si>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</si>
  <si>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</si>
  <si>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</si>
  <si>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</si>
  <si>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</si>
  <si>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</si>
  <si>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</si>
  <si>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</si>
  <si>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</si>
  <si>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</si>
  <si>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</si>
  <si>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</si>
  <si>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</si>
  <si>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</si>
  <si>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</si>
  <si>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</si>
  <si>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</si>
  <si>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</si>
  <si>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</si>
  <si>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</si>
  <si>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</si>
  <si>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</si>
  <si>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</si>
  <si>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</si>
  <si>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</si>
  <si>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</si>
  <si>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</si>
  <si>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</si>
  <si>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</si>
  <si>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</si>
  <si>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</si>
  <si>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</si>
  <si>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</si>
  <si>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</si>
  <si>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</si>
  <si>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</si>
  <si>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</si>
  <si>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</si>
  <si>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</si>
  <si>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</si>
  <si>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</si>
  <si>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</si>
  <si>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</si>
  <si>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</si>
  <si>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</si>
  <si>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</si>
  <si>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</si>
  <si>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</si>
  <si>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</si>
  <si>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</si>
  <si>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</si>
  <si>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</si>
  <si>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</si>
  <si>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</si>
  <si>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</si>
  <si>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</si>
  <si>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</si>
  <si>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</si>
  <si>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</si>
  <si>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</si>
  <si>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</si>
  <si>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</si>
  <si>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</si>
  <si>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</si>
  <si>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</si>
  <si>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</si>
  <si>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</si>
  <si>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</si>
  <si>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</si>
  <si>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</si>
  <si>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</si>
  <si>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</si>
  <si>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</si>
  <si>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</si>
  <si>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</si>
  <si>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</si>
  <si>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</si>
  <si>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</si>
  <si>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</si>
  <si>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</si>
  <si>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</si>
  <si>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</si>
  <si>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</si>
  <si>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</si>
  <si>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</si>
  <si>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</si>
  <si>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</si>
  <si>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</si>
  <si>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</si>
  <si>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</si>
  <si>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</si>
  <si>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</si>
  <si>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</si>
  <si>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</si>
  <si>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</si>
  <si>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</si>
  <si>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</si>
  <si>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</si>
  <si>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</si>
  <si>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</si>
  <si>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</si>
  <si>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</si>
  <si>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</si>
  <si>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</si>
  <si>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</si>
  <si>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</si>
  <si>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</si>
  <si>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</si>
  <si>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</si>
  <si>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</si>
  <si>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</si>
  <si>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</si>
  <si>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</si>
  <si>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</si>
  <si>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</si>
  <si>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</si>
  <si>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</si>
  <si>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</si>
  <si>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</si>
  <si>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</si>
  <si>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</si>
  <si>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</si>
  <si>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</si>
  <si>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</si>
  <si>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</si>
  <si>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</si>
  <si>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</si>
  <si>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</si>
  <si>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</si>
  <si>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</si>
  <si>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</si>
  <si>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</si>
  <si>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</si>
  <si>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</si>
  <si>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</si>
  <si>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</si>
  <si>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</si>
  <si>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</si>
  <si>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</si>
  <si>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</si>
  <si>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</si>
  <si>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</si>
  <si>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</si>
  <si>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</si>
  <si>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</si>
  <si>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</si>
  <si>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</si>
  <si>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</si>
  <si>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</si>
  <si>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</si>
  <si>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</si>
  <si>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</si>
  <si>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</si>
  <si>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</si>
  <si>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</si>
  <si>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</si>
  <si>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</si>
  <si>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</si>
  <si>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</si>
  <si>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</si>
  <si>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</si>
  <si>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</si>
  <si>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</si>
  <si>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</si>
  <si>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</si>
  <si>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</si>
  <si>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</si>
  <si>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</si>
  <si>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</si>
  <si>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</si>
  <si>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</si>
  <si>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</si>
  <si>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</si>
  <si>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</si>
  <si>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</si>
  <si>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</si>
  <si>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</si>
  <si>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</si>
  <si>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</si>
  <si>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</si>
  <si>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</si>
  <si>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</si>
  <si>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</si>
  <si>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</si>
  <si>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</si>
  <si>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</si>
  <si>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</si>
  <si>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</si>
  <si>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</si>
  <si>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</si>
  <si>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</si>
  <si>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</si>
  <si>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</si>
  <si>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</si>
  <si>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</si>
  <si>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</si>
  <si>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</si>
  <si>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</si>
  <si>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</si>
  <si>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</si>
  <si>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</si>
  <si>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</si>
  <si>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</si>
  <si>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</si>
  <si>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</si>
  <si>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</si>
  <si>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</si>
  <si>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</si>
  <si>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</si>
  <si>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</si>
  <si>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</si>
  <si>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</si>
  <si>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</si>
  <si>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</si>
  <si>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</si>
  <si>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</si>
  <si>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</si>
  <si>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</si>
  <si>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</si>
  <si>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</si>
  <si>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</si>
  <si>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</si>
  <si>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</si>
  <si>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</si>
  <si>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</si>
  <si>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</si>
  <si>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</si>
  <si>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</si>
  <si>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</si>
  <si>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</si>
  <si>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</si>
  <si>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</si>
  <si>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</si>
  <si>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</si>
  <si>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</si>
  <si>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</si>
  <si>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</si>
  <si>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</si>
  <si>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</si>
  <si>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</si>
  <si>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</si>
  <si>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</si>
  <si>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</si>
  <si>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</si>
  <si>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</si>
  <si>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</si>
  <si>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</si>
  <si>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</si>
  <si>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</si>
  <si>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</si>
  <si>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</si>
  <si>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</si>
  <si>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</si>
  <si>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</si>
  <si>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</si>
  <si>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</si>
  <si>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</si>
  <si>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</si>
  <si>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</si>
  <si>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</si>
  <si>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</si>
  <si>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</si>
  <si>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</si>
  <si>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</si>
  <si>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</si>
  <si>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</si>
  <si>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</si>
  <si>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</si>
  <si>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</si>
  <si>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</si>
  <si>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</si>
  <si>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</si>
  <si>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</si>
  <si>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</si>
  <si>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</si>
  <si>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</si>
  <si>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</si>
  <si>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</si>
  <si>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</si>
  <si>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</si>
  <si>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</si>
  <si>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</si>
  <si>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</si>
  <si>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</si>
  <si>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</si>
  <si>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</si>
  <si>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</si>
  <si>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</si>
  <si>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</si>
  <si>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</si>
  <si>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</si>
  <si>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</si>
  <si>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</si>
  <si>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</si>
  <si>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</si>
  <si>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</si>
  <si>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</si>
  <si>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</si>
  <si>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</si>
  <si>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</si>
  <si>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</si>
  <si>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</si>
  <si>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</si>
  <si>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</si>
  <si>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</si>
  <si>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</si>
  <si>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</si>
  <si>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</si>
  <si>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</si>
  <si>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</si>
  <si>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</si>
  <si>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</si>
  <si>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</si>
  <si>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</si>
  <si>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</si>
  <si>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</si>
  <si>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</si>
  <si>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</si>
  <si>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</si>
  <si>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</si>
  <si>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</si>
  <si>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</si>
  <si>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</si>
  <si>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</si>
  <si>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</si>
  <si>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</si>
  <si>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</si>
  <si>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</si>
  <si>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</si>
  <si>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</si>
  <si>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</si>
  <si>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</si>
  <si>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</si>
  <si>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</si>
  <si>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</si>
  <si>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</si>
  <si>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</si>
  <si>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</si>
  <si>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</si>
  <si>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</si>
  <si>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</si>
  <si>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</si>
  <si>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</si>
  <si>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</si>
  <si>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</si>
  <si>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</si>
  <si>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</si>
  <si>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</si>
  <si>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</si>
  <si>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</si>
  <si>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</si>
  <si>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</si>
  <si>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</si>
  <si>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</si>
  <si>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</si>
  <si>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</si>
  <si>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</si>
  <si>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</si>
  <si>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</si>
  <si>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</si>
  <si>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</si>
  <si>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</si>
  <si>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</si>
  <si>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</si>
  <si>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</si>
  <si>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</si>
  <si>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</si>
  <si>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</si>
  <si>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</si>
  <si>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</si>
  <si>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</si>
  <si>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</si>
  <si>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</si>
  <si>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</si>
  <si>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</si>
  <si>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</si>
  <si>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</si>
  <si>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</si>
  <si>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</si>
  <si>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</si>
  <si>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</si>
  <si>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</si>
  <si>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</si>
  <si>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</si>
  <si>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</si>
  <si>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</si>
  <si>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</si>
  <si>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</si>
  <si>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</si>
  <si>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</si>
  <si>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</si>
  <si>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</si>
  <si>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</si>
  <si>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</si>
  <si>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</si>
  <si>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</si>
  <si>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</si>
  <si>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</si>
  <si>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</si>
  <si>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</si>
  <si>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</si>
  <si>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</si>
  <si>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</si>
  <si>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</si>
  <si>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</si>
  <si>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</si>
  <si>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</si>
  <si>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</si>
  <si>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</si>
  <si>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</si>
  <si>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</si>
  <si>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</si>
  <si>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</si>
  <si>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</si>
  <si>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</si>
  <si>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</si>
  <si>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</si>
  <si>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</si>
  <si>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</si>
  <si>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</si>
  <si>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</si>
  <si>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</si>
  <si>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</si>
  <si>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</si>
  <si>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</si>
  <si>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</si>
  <si>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</si>
  <si>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</si>
  <si>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</si>
  <si>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</si>
  <si>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</si>
  <si>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</si>
  <si>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</si>
  <si>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</si>
  <si>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</si>
  <si>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</si>
  <si>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</si>
  <si>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</si>
  <si>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</si>
  <si>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</si>
  <si>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</si>
  <si>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</si>
  <si>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</si>
  <si>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</si>
  <si>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</si>
  <si>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</si>
  <si>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</si>
  <si>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</si>
  <si>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</si>
  <si>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</si>
  <si>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</si>
  <si>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</si>
  <si>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</si>
  <si>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</si>
  <si>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</si>
  <si>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</si>
  <si>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</si>
  <si>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</si>
  <si>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</si>
  <si>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</si>
  <si>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</si>
  <si>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</si>
  <si>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</si>
  <si>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</si>
  <si>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</si>
  <si>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</si>
  <si>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</si>
  <si>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</si>
  <si>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</si>
  <si>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</si>
  <si>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</si>
  <si>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</si>
  <si>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</si>
  <si>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</si>
  <si>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</si>
  <si>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</si>
  <si>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</si>
  <si>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</si>
  <si>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</si>
  <si>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</si>
  <si>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</si>
  <si>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</si>
  <si>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</si>
  <si>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</si>
  <si>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</si>
  <si>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</si>
  <si>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</si>
  <si>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</si>
  <si>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</si>
  <si>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</si>
  <si>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</si>
  <si>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</si>
  <si>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</si>
  <si>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</si>
  <si>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</si>
  <si>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</si>
  <si>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</si>
  <si>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</si>
  <si>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</si>
  <si>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</si>
  <si>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</si>
  <si>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</si>
  <si>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</si>
  <si>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</si>
  <si>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</si>
  <si>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</si>
  <si>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</si>
  <si>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</si>
  <si>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</si>
  <si>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</si>
  <si>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</si>
  <si>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</si>
  <si>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</si>
  <si>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</si>
  <si>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</si>
  <si>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</si>
  <si>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</si>
  <si>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</si>
  <si>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</si>
  <si>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</si>
  <si>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</si>
  <si>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</si>
  <si>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</si>
  <si>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</si>
  <si>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</si>
  <si>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</si>
  <si>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</si>
  <si>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</si>
  <si>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</si>
  <si>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</si>
  <si>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</si>
  <si>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</si>
  <si>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</si>
  <si>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</si>
  <si>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</si>
  <si>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</si>
  <si>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</si>
  <si>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</si>
  <si>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</si>
  <si>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</si>
  <si>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</si>
  <si>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</si>
  <si>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</si>
  <si>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</si>
  <si>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</si>
  <si>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</si>
  <si>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</si>
  <si>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</si>
  <si>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</si>
  <si>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</si>
  <si>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</si>
  <si>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</si>
  <si>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</si>
  <si>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</si>
  <si>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</si>
  <si>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</si>
  <si>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</si>
  <si>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</si>
  <si>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</si>
  <si>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</si>
  <si>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</si>
  <si>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</si>
  <si>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</si>
  <si>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</si>
  <si>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</si>
  <si>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</si>
  <si>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</si>
  <si>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</si>
  <si>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</si>
  <si>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</si>
  <si>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</si>
  <si>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</si>
  <si>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</si>
  <si>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</si>
  <si>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</si>
  <si>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</si>
  <si>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</si>
  <si>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</si>
  <si>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</si>
  <si>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</si>
  <si>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</si>
  <si>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</si>
  <si>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</si>
  <si>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</si>
  <si>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</si>
  <si>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</si>
  <si>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</si>
  <si>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</si>
  <si>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</si>
  <si>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</si>
  <si>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</si>
  <si>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</si>
  <si>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</si>
  <si>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</si>
  <si>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</si>
  <si>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</si>
  <si>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</si>
  <si>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</si>
  <si>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</si>
  <si>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</si>
  <si>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</si>
  <si>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</si>
  <si>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</si>
  <si>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</si>
  <si>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</si>
  <si>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</si>
  <si>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</si>
  <si>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</si>
  <si>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</si>
  <si>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</si>
  <si>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</si>
  <si>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</si>
  <si>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</si>
  <si>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</si>
  <si>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</si>
  <si>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</si>
  <si>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</si>
  <si>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</si>
  <si>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</si>
  <si>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</si>
  <si>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</si>
  <si>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</si>
  <si>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</si>
  <si>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</si>
  <si>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</si>
  <si>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</si>
  <si>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</si>
  <si>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</si>
  <si>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</si>
  <si>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</si>
  <si>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</si>
  <si>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</si>
  <si>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</si>
  <si>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</si>
  <si>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</si>
  <si>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</si>
  <si>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</si>
  <si>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</si>
  <si>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</si>
  <si>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</si>
  <si>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</si>
  <si>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</si>
  <si>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</si>
  <si>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</si>
  <si>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</si>
  <si>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</si>
  <si>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</si>
  <si>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</si>
  <si>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</si>
  <si>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</si>
  <si>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</si>
  <si>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</si>
  <si>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</si>
  <si>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</si>
  <si>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</si>
  <si>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</si>
  <si>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</si>
  <si>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</si>
  <si>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</si>
  <si>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</si>
  <si>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</si>
  <si>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</si>
  <si>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</si>
  <si>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</si>
  <si>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</si>
  <si>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</si>
  <si>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</si>
  <si>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</si>
  <si>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</si>
  <si>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</si>
  <si>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</si>
  <si>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</si>
  <si>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</si>
  <si>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</si>
  <si>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</si>
  <si>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</si>
  <si>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</si>
  <si>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</si>
  <si>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</si>
  <si>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</si>
  <si>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</si>
  <si>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</si>
  <si>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</si>
  <si>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</si>
  <si>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</si>
  <si>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</si>
  <si>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</si>
  <si>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</si>
  <si>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</si>
  <si>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</si>
  <si>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</si>
  <si>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</si>
  <si>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</si>
  <si>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</si>
  <si>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</si>
  <si>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</si>
  <si>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</si>
  <si>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</si>
  <si>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</si>
  <si>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</si>
  <si>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</si>
  <si>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</si>
  <si>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</si>
  <si>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</si>
  <si>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</si>
  <si>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</si>
  <si>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</si>
  <si>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</si>
  <si>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</si>
  <si>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</si>
  <si>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</si>
  <si>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</si>
  <si>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</si>
  <si>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</si>
  <si>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</si>
  <si>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</si>
  <si>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</si>
  <si>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</si>
  <si>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</si>
  <si>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</si>
  <si>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</si>
  <si>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</si>
  <si>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</si>
  <si>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</si>
  <si>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</si>
  <si>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</si>
  <si>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</si>
  <si>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</si>
  <si>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</si>
  <si>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</si>
  <si>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</si>
  <si>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</si>
  <si>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</si>
  <si>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</si>
  <si>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</si>
  <si>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</si>
  <si>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</si>
  <si>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</si>
  <si>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</si>
  <si>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</si>
  <si>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</si>
  <si>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</si>
  <si>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</si>
  <si>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</si>
  <si>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</si>
  <si>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</si>
  <si>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</si>
  <si>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</si>
  <si>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</si>
  <si>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</si>
  <si>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</si>
  <si>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</si>
  <si>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</si>
  <si>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</si>
  <si>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</si>
  <si>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</si>
  <si>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</si>
  <si>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</si>
  <si>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</si>
  <si>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</si>
  <si>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</si>
  <si>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</si>
  <si>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</si>
  <si>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</si>
  <si>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</si>
  <si>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</si>
  <si>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</si>
  <si>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</si>
  <si>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</si>
  <si>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</si>
  <si>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</si>
  <si>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</si>
  <si>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</si>
  <si>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</si>
  <si>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</si>
  <si>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</si>
  <si>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</si>
  <si>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</si>
  <si>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</si>
  <si>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</si>
  <si>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</si>
  <si>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</si>
  <si>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</si>
  <si>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</si>
  <si>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</si>
  <si>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</si>
  <si>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</si>
  <si>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</si>
  <si>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</si>
  <si>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</si>
  <si>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</si>
  <si>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</si>
  <si>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</si>
  <si>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</si>
  <si>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</si>
  <si>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</si>
  <si>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</si>
  <si>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</si>
  <si>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</si>
  <si>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</si>
  <si>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</si>
  <si>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</si>
  <si>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</si>
  <si>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</si>
  <si>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</si>
  <si>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</si>
  <si>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</si>
  <si>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</si>
  <si>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</si>
  <si>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</si>
  <si>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</si>
  <si>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</si>
  <si>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</si>
  <si>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</si>
  <si>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</si>
  <si>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</si>
  <si>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</si>
  <si>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</si>
  <si>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</si>
  <si>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</si>
  <si>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</si>
  <si>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</si>
  <si>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</si>
  <si>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</si>
  <si>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</si>
  <si>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</si>
  <si>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</si>
  <si>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</si>
  <si>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</si>
  <si>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</si>
  <si>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</si>
  <si>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</si>
  <si>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</si>
  <si>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</si>
  <si>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</si>
  <si>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</si>
  <si>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</si>
  <si>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</si>
  <si>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</si>
  <si>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</si>
  <si>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</si>
  <si>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</si>
  <si>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</si>
  <si>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</si>
  <si>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</si>
  <si>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</si>
  <si>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</si>
  <si>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</si>
  <si>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</si>
  <si>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</si>
  <si>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</si>
  <si>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</si>
  <si>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</si>
  <si>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</si>
  <si>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</si>
  <si>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</si>
  <si>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</si>
  <si>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</si>
  <si>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</si>
  <si>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</si>
  <si>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</si>
  <si>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</si>
  <si>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</si>
  <si>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</si>
  <si>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</si>
  <si>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</si>
  <si>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</si>
  <si>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</si>
  <si>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</si>
  <si>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</si>
  <si>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</si>
  <si>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</si>
  <si>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</si>
  <si>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</si>
  <si>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</si>
  <si>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</si>
  <si>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</si>
  <si>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</si>
  <si>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</si>
  <si>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</si>
  <si>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</si>
  <si>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</si>
  <si>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</si>
  <si>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</si>
  <si>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</si>
  <si>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</si>
  <si>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</si>
  <si>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</si>
  <si>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</si>
  <si>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</si>
  <si>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</si>
  <si>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</si>
  <si>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</si>
  <si>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</si>
  <si>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</si>
  <si>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</si>
  <si>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</si>
  <si>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</si>
  <si>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</si>
  <si>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</si>
  <si>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</si>
  <si>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</si>
  <si>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</si>
  <si>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</si>
  <si>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</si>
  <si>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</si>
  <si>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</si>
  <si>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</si>
  <si>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</si>
  <si>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</si>
  <si>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</si>
  <si>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</si>
  <si>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</si>
  <si>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</si>
  <si>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</si>
  <si>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</si>
  <si>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</si>
  <si>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</si>
  <si>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</si>
  <si>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</si>
  <si>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</si>
  <si>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</si>
  <si>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</si>
  <si>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</si>
  <si>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</si>
  <si>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</si>
  <si>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</si>
  <si>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</si>
  <si>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</si>
  <si>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</si>
  <si>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</si>
  <si>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</si>
  <si>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</si>
  <si>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</si>
  <si>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</si>
  <si>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</si>
  <si>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</si>
  <si>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</si>
  <si>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</si>
  <si>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</si>
  <si>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</si>
  <si>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</si>
  <si>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</si>
  <si>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</si>
  <si>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</si>
  <si>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</si>
  <si>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</si>
  <si>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</si>
  <si>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</si>
  <si>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</si>
  <si>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</si>
  <si>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</si>
  <si>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</si>
  <si>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</si>
  <si>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</si>
  <si>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</si>
  <si>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</si>
  <si>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</si>
  <si>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</si>
  <si>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</si>
  <si>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</si>
  <si>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</si>
  <si>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</si>
  <si>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</si>
  <si>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</si>
  <si>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</si>
  <si>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</si>
  <si>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</si>
  <si>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</si>
  <si>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</si>
  <si>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</si>
  <si>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</si>
  <si>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</si>
  <si>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</si>
  <si>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</si>
  <si>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</si>
  <si>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</si>
  <si>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</si>
  <si>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</si>
  <si>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</si>
  <si>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</si>
  <si>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</si>
  <si>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</si>
  <si>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</si>
  <si>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</si>
  <si>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</si>
  <si>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</si>
  <si>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</si>
  <si>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</si>
  <si>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</si>
  <si>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</si>
  <si>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</si>
  <si>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</si>
  <si>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</si>
  <si>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</si>
  <si>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</si>
  <si>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</si>
  <si>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</si>
  <si>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</si>
  <si>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</si>
  <si>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</si>
  <si>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</si>
  <si>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</si>
  <si>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</si>
  <si>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</si>
  <si>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</si>
  <si>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</si>
  <si>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</si>
  <si>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</si>
  <si>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</si>
  <si>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</si>
  <si>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</si>
  <si>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</si>
  <si>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</si>
  <si>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</si>
  <si>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</si>
  <si>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</si>
  <si>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</si>
  <si>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</si>
  <si>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</si>
  <si>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</si>
  <si>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</si>
  <si>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</si>
  <si>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</si>
  <si>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</si>
  <si>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</si>
  <si>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</si>
  <si>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</si>
  <si>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</si>
  <si>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</si>
  <si>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</si>
  <si>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</si>
  <si>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</si>
  <si>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</si>
  <si>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</si>
  <si>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</si>
  <si>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</si>
  <si>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</si>
  <si>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</si>
  <si>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</si>
  <si>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</si>
  <si>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</si>
  <si>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</si>
  <si>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</si>
  <si>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</si>
  <si>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</si>
  <si>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</si>
  <si>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</si>
  <si>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</si>
  <si>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</si>
  <si>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</si>
  <si>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</si>
  <si>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</si>
  <si>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</si>
  <si>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</si>
  <si>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</si>
  <si>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</si>
  <si>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</si>
  <si>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</si>
  <si>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</si>
  <si>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</si>
  <si>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</si>
  <si>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</si>
  <si>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</si>
  <si>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</si>
  <si>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</si>
  <si>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</si>
  <si>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</si>
  <si>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</si>
  <si>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</si>
  <si>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</si>
  <si>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</si>
  <si>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</si>
  <si>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</si>
  <si>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</si>
  <si>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</si>
  <si>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</si>
  <si>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</si>
  <si>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</si>
  <si>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</si>
  <si>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</si>
  <si>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</si>
  <si>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</si>
  <si>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</si>
  <si>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</si>
  <si>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</si>
  <si>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</si>
  <si>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</si>
  <si>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</si>
  <si>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</si>
  <si>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</si>
  <si>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</si>
  <si>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</si>
  <si>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</si>
  <si>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</si>
  <si>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</si>
  <si>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</si>
  <si>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</si>
  <si>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</si>
  <si>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</si>
  <si>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</si>
  <si>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</si>
  <si>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</si>
  <si>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</si>
  <si>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</si>
  <si>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</si>
  <si>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</si>
  <si>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</si>
  <si>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</si>
  <si>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</si>
  <si>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</si>
  <si>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</si>
  <si>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</si>
  <si>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</si>
  <si>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</si>
  <si>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</si>
  <si>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</si>
  <si>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</si>
  <si>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</si>
  <si>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</si>
  <si>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</si>
  <si>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</si>
  <si>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</si>
  <si>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</si>
  <si>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</si>
  <si>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</si>
  <si>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</si>
  <si>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</si>
  <si>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</si>
  <si>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</si>
  <si>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</si>
  <si>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</si>
  <si>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</si>
  <si>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</si>
  <si>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</si>
  <si>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</si>
  <si>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</si>
  <si>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</si>
  <si>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</si>
  <si>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</si>
  <si>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</si>
  <si>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</si>
  <si>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</si>
  <si>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</si>
  <si>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</si>
  <si>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</si>
  <si>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</si>
  <si>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</si>
  <si>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</si>
  <si>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</si>
  <si>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</si>
  <si>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</si>
  <si>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</si>
  <si>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</si>
  <si>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</si>
  <si>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</si>
  <si>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</si>
  <si>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</si>
  <si>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</si>
  <si>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</si>
  <si>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</si>
  <si>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</si>
  <si>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</si>
  <si>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</si>
  <si>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</si>
  <si>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</si>
  <si>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</si>
  <si>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</si>
  <si>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</si>
  <si>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</si>
  <si>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</si>
  <si>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</si>
  <si>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</si>
  <si>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</si>
  <si>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</si>
  <si>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</si>
  <si>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</si>
  <si>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</si>
  <si>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</si>
  <si>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</si>
  <si>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</si>
  <si>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</si>
  <si>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</si>
  <si>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</si>
  <si>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</si>
  <si>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</si>
  <si>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</si>
  <si>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</si>
  <si>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</si>
  <si>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</si>
  <si>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</si>
  <si>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</si>
  <si>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</si>
  <si>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</si>
  <si>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</si>
  <si>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</si>
  <si>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</si>
  <si>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</si>
  <si>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</si>
  <si>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</si>
  <si>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</si>
  <si>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</si>
  <si>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</si>
  <si>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</si>
  <si>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</si>
  <si>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</si>
  <si>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</si>
  <si>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</si>
  <si>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</si>
  <si>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</si>
  <si>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</si>
  <si>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</si>
  <si>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</si>
  <si>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</si>
  <si>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</si>
  <si>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</si>
  <si>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</si>
  <si>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</si>
  <si>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</si>
  <si>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</si>
  <si>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</si>
  <si>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</si>
  <si>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</si>
  <si>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</si>
  <si>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</si>
  <si>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</si>
  <si>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</si>
  <si>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</si>
  <si>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</si>
  <si>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</si>
  <si>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</si>
  <si>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</si>
  <si>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</si>
  <si>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</si>
  <si>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</si>
  <si>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</si>
  <si>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</si>
  <si>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</si>
  <si>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</si>
  <si>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</si>
  <si>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</si>
  <si>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</si>
  <si>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</si>
  <si>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</si>
  <si>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</si>
  <si>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</si>
  <si>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</si>
  <si>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</si>
  <si>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</si>
  <si>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</si>
  <si>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</si>
  <si>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</si>
  <si>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</si>
  <si>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</si>
  <si>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</si>
  <si>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</si>
  <si>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</si>
  <si>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</si>
  <si>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</si>
  <si>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</si>
  <si>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</si>
  <si>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</si>
  <si>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</si>
  <si>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</si>
  <si>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</si>
  <si>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</si>
  <si>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</si>
  <si>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</si>
  <si>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</si>
  <si>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</si>
  <si>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</si>
  <si>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</si>
  <si>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</si>
  <si>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</si>
  <si>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</si>
  <si>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</si>
  <si>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</si>
  <si>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</si>
  <si>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</si>
  <si>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</si>
  <si>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</si>
  <si>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</si>
  <si>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</si>
  <si>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</si>
  <si>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</si>
  <si>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</si>
  <si>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</si>
  <si>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</si>
  <si>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</si>
  <si>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</si>
  <si>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</si>
  <si>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</si>
  <si>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</si>
  <si>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</si>
  <si>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</si>
  <si>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</si>
  <si>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</si>
  <si>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</si>
  <si>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</si>
  <si>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</si>
  <si>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</si>
  <si>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</si>
  <si>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</si>
  <si>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</si>
  <si>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</si>
  <si>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</si>
  <si>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</si>
  <si>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</si>
  <si>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</si>
  <si>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</si>
  <si>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</si>
  <si>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</si>
  <si>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</si>
  <si>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</si>
  <si>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</si>
  <si>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</si>
  <si>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</si>
  <si>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</si>
  <si>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</si>
  <si>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</si>
  <si>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</si>
  <si>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</si>
  <si>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</si>
  <si>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</si>
  <si>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</si>
  <si>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</si>
  <si>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</si>
  <si>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</si>
  <si>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</si>
  <si>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</si>
  <si>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</si>
  <si>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</si>
  <si>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</si>
  <si>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</si>
  <si>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</si>
  <si>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</si>
  <si>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</si>
  <si>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</si>
  <si>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</si>
  <si>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</si>
  <si>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</si>
  <si>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</si>
  <si>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</si>
  <si>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</si>
  <si>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</si>
  <si>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</si>
  <si>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</si>
  <si>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</si>
  <si>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</si>
  <si>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</si>
  <si>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</si>
  <si>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</si>
  <si>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</si>
  <si>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</si>
  <si>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</si>
  <si>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</si>
  <si>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</si>
  <si>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</si>
  <si>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</si>
  <si>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</si>
  <si>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</si>
  <si>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</si>
  <si>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</si>
  <si>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</si>
  <si>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</si>
  <si>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</si>
  <si>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</si>
  <si>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</si>
  <si>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</si>
  <si>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</si>
  <si>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</si>
  <si>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</si>
  <si>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</si>
  <si>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</si>
  <si>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</si>
  <si>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</si>
  <si>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</si>
  <si>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</si>
  <si>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</si>
  <si>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</si>
  <si>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</si>
  <si>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</si>
  <si>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</si>
  <si>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</si>
  <si>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</si>
  <si>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</si>
  <si>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</si>
  <si>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</si>
  <si>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</si>
  <si>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</si>
  <si>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</si>
  <si>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</si>
  <si>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</si>
  <si>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</si>
  <si>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</si>
  <si>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</si>
  <si>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</si>
  <si>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</si>
  <si>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</si>
  <si>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</si>
  <si>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</si>
  <si>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</si>
  <si>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</si>
  <si>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</si>
  <si>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</si>
  <si>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</si>
  <si>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</si>
  <si>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</si>
  <si>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</si>
  <si>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</si>
  <si>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</si>
  <si>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</si>
  <si>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</si>
  <si>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</si>
  <si>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</si>
  <si>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</si>
  <si>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</si>
  <si>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</si>
  <si>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</si>
  <si>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</si>
  <si>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</si>
  <si>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</si>
  <si>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</si>
  <si>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</si>
  <si>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</si>
  <si>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</si>
  <si>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</si>
  <si>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</si>
  <si>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</si>
  <si>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</si>
  <si>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</si>
  <si>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</si>
  <si>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</si>
  <si>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</si>
  <si>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</si>
  <si>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</si>
  <si>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</si>
  <si>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</si>
  <si>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</si>
  <si>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</si>
  <si>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</si>
  <si>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</si>
  <si>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</si>
  <si>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</si>
  <si>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</si>
  <si>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</si>
  <si>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</si>
  <si>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</si>
  <si>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</si>
  <si>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</si>
  <si>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</si>
  <si>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</si>
  <si>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</si>
  <si>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</si>
  <si>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</si>
  <si>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</si>
  <si>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</si>
  <si>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</si>
  <si>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</si>
  <si>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</si>
  <si>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</si>
  <si>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</si>
  <si>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</si>
  <si>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</si>
  <si>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</si>
  <si>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</si>
  <si>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</si>
  <si>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</si>
  <si>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</si>
  <si>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</si>
  <si>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</si>
  <si>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</si>
  <si>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</si>
  <si>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</si>
  <si>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</si>
  <si>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</si>
  <si>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</si>
  <si>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</si>
  <si>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</si>
  <si>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</si>
  <si>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</si>
  <si>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</si>
  <si>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</si>
  <si>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</si>
  <si>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</si>
  <si>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</si>
  <si>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</si>
  <si>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</si>
  <si>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</si>
  <si>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</si>
  <si>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</si>
  <si>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</si>
  <si>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</si>
  <si>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</si>
  <si>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</si>
  <si>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</si>
  <si>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</si>
  <si>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</si>
  <si>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</si>
  <si>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</si>
  <si>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</si>
  <si>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</si>
  <si>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</si>
  <si>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</si>
  <si>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</si>
  <si>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</si>
  <si>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</si>
  <si>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</si>
  <si>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</si>
  <si>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</si>
  <si>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</si>
  <si>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</si>
  <si>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</si>
  <si>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</si>
  <si>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</si>
  <si>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</si>
  <si>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</si>
  <si>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</si>
  <si>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</si>
  <si>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</si>
  <si>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</si>
  <si>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</si>
  <si>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</si>
  <si>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</si>
  <si>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</si>
  <si>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</si>
  <si>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</si>
  <si>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</si>
  <si>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</si>
  <si>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</si>
  <si>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</si>
  <si>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</si>
  <si>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</si>
  <si>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</si>
  <si>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</si>
  <si>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</si>
  <si>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</si>
  <si>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</si>
  <si>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</si>
  <si>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</si>
  <si>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</si>
  <si>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</si>
  <si>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</si>
  <si>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</si>
  <si>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</si>
  <si>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</si>
  <si>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</si>
  <si>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</si>
  <si>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</si>
  <si>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</si>
  <si>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</si>
  <si>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</si>
  <si>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</si>
  <si>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</si>
  <si>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</si>
  <si>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</si>
  <si>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</si>
  <si>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</si>
  <si>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</si>
  <si>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</si>
  <si>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</si>
  <si>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</si>
  <si>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</si>
  <si>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</si>
  <si>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</si>
  <si>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</si>
  <si>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</si>
  <si>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</si>
  <si>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</si>
  <si>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</si>
  <si>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</si>
  <si>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</si>
  <si>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</si>
  <si>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</si>
  <si>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</si>
  <si>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</si>
  <si>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</si>
  <si>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</si>
  <si>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</si>
  <si>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</si>
  <si>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</si>
  <si>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</si>
  <si>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</si>
  <si>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</si>
  <si>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</si>
  <si>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</si>
  <si>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</si>
  <si>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</si>
  <si>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</si>
  <si>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</si>
  <si>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</si>
  <si>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</si>
  <si>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</si>
  <si>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</si>
  <si>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</si>
  <si>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</si>
  <si>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</si>
  <si>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</si>
  <si>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</si>
  <si>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</si>
  <si>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</si>
  <si>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</si>
  <si>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</si>
  <si>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</si>
  <si>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</si>
  <si>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</si>
  <si>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</si>
  <si>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</si>
  <si>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</si>
  <si>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</si>
  <si>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</si>
  <si>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</si>
  <si>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</si>
  <si>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</si>
  <si>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</si>
  <si>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</si>
  <si>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</si>
  <si>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</si>
  <si>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</si>
  <si>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</si>
  <si>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</si>
  <si>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</si>
  <si>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</si>
  <si>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</si>
  <si>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</si>
  <si>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</si>
  <si>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</si>
  <si>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</si>
  <si>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</si>
  <si>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</si>
  <si>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</si>
  <si>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</si>
  <si>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</si>
  <si>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</si>
  <si>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</si>
  <si>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</si>
  <si>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</si>
  <si>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</si>
  <si>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</si>
  <si>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</si>
  <si>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</si>
  <si>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</si>
  <si>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</si>
  <si>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</si>
  <si>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</si>
  <si>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</si>
  <si>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</si>
  <si>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</si>
  <si>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</si>
  <si>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</si>
  <si>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</si>
  <si>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</si>
  <si>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</si>
  <si>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</si>
  <si>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</si>
  <si>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</si>
  <si>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</si>
  <si>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</si>
  <si>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</si>
  <si>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</si>
  <si>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</si>
  <si>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</si>
  <si>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</si>
  <si>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</si>
  <si>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</si>
  <si>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</si>
  <si>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</si>
  <si>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</si>
  <si>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</si>
  <si>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</si>
  <si>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</si>
  <si>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</si>
  <si>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</si>
  <si>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</si>
  <si>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</si>
  <si>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</si>
  <si>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</si>
  <si>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</si>
  <si>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</si>
  <si>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</si>
  <si>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</si>
  <si>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</si>
  <si>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</si>
  <si>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</si>
  <si>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</si>
  <si>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</si>
  <si>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</si>
  <si>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</si>
  <si>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</si>
  <si>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</si>
  <si>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</si>
  <si>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</si>
  <si>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</si>
  <si>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</si>
  <si>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</si>
  <si>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</si>
  <si>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</si>
  <si>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</si>
  <si>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</si>
  <si>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</si>
  <si>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</si>
  <si>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</si>
  <si>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</si>
  <si>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</si>
  <si>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</si>
  <si>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</si>
  <si>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</si>
  <si>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</si>
  <si>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</si>
  <si>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</si>
  <si>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</si>
  <si>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</si>
  <si>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</si>
  <si>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</si>
  <si>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</si>
  <si>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</si>
  <si>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</si>
  <si>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</si>
  <si>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</si>
  <si>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</si>
  <si>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</si>
  <si>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</si>
  <si>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</si>
  <si>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</si>
  <si>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</si>
  <si>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</si>
  <si>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</si>
  <si>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</si>
  <si>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</si>
  <si>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</si>
  <si>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</si>
  <si>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</si>
  <si>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</si>
  <si>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</si>
  <si>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</si>
  <si>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</si>
  <si>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</si>
  <si>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</si>
  <si>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</si>
  <si>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</si>
  <si>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</si>
  <si>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</si>
  <si>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</si>
  <si>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</si>
  <si>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</si>
  <si>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</si>
  <si>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</si>
  <si>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</si>
  <si>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</si>
  <si>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</si>
  <si>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</si>
  <si>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</si>
  <si>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</si>
  <si>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</si>
  <si>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</si>
  <si>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</si>
  <si>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</si>
  <si>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</si>
  <si>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</si>
  <si>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</si>
  <si>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</si>
  <si>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</si>
  <si>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</si>
  <si>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</si>
  <si>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</si>
  <si>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</si>
  <si>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</si>
  <si>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</si>
  <si>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</si>
  <si>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</si>
  <si>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</si>
  <si>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</si>
  <si>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</si>
  <si>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</si>
  <si>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</si>
  <si>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</si>
  <si>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</si>
  <si>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</si>
  <si>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</si>
  <si>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</si>
  <si>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</si>
  <si>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</si>
  <si>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</si>
  <si>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</si>
  <si>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</si>
  <si>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</si>
  <si>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</si>
  <si>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</si>
  <si>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</si>
  <si>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</si>
  <si>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</si>
  <si>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</si>
  <si>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</si>
  <si>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</si>
  <si>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</si>
  <si>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</si>
  <si>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</si>
  <si>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</si>
  <si>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</si>
  <si>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</si>
  <si>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</si>
  <si>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</si>
  <si>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</si>
  <si>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</si>
  <si>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</si>
  <si>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</si>
  <si>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</si>
  <si>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</si>
  <si>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</si>
  <si>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</si>
  <si>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</si>
  <si>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</si>
  <si>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</si>
  <si>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</si>
  <si>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</si>
  <si>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</si>
  <si>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</si>
  <si>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</si>
  <si>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</si>
  <si>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</si>
  <si>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</si>
  <si>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</si>
  <si>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</si>
  <si>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</si>
  <si>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</si>
  <si>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</si>
  <si>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</si>
  <si>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</si>
  <si>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</si>
  <si>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</si>
  <si>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</si>
  <si>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</si>
  <si>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</si>
  <si>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</si>
  <si>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</si>
  <si>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</si>
  <si>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</si>
  <si>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</si>
  <si>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</si>
  <si>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</si>
  <si>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</si>
  <si>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</si>
  <si>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</si>
  <si>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</si>
  <si>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</si>
  <si>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</si>
  <si>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</si>
  <si>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</si>
  <si>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</si>
  <si>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</si>
  <si>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</si>
  <si>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</si>
  <si>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</si>
  <si>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</si>
  <si>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</si>
  <si>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</si>
  <si>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</si>
  <si>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</si>
  <si>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</si>
  <si>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</si>
  <si>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</si>
  <si>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</si>
  <si>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</si>
  <si>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</si>
  <si>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</si>
  <si>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</si>
  <si>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</si>
  <si>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</si>
  <si>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</si>
  <si>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</si>
  <si>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</si>
  <si>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</si>
  <si>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</si>
  <si>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</si>
  <si>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</si>
  <si>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</si>
  <si>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</si>
  <si>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</si>
  <si>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</si>
  <si>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</si>
  <si>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</si>
  <si>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</si>
  <si>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</si>
  <si>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</si>
  <si>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</si>
  <si>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</si>
  <si>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</si>
  <si>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</si>
  <si>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</si>
  <si>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</si>
  <si>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</si>
  <si>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</si>
  <si>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</si>
  <si>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</si>
  <si>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</si>
  <si>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</si>
  <si>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</si>
  <si>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</si>
  <si>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</si>
  <si>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</si>
  <si>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</si>
  <si>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</si>
  <si>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</si>
  <si>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</si>
  <si>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</si>
  <si>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</si>
  <si>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</si>
  <si>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</si>
  <si>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</si>
  <si>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</si>
  <si>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</si>
  <si>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</si>
  <si>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</si>
  <si>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</si>
  <si>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</si>
  <si>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</si>
  <si>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</si>
  <si>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</si>
  <si>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</si>
  <si>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</si>
  <si>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</si>
  <si>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</si>
  <si>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</si>
  <si>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</si>
  <si>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</si>
  <si>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</si>
  <si>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</si>
  <si>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</si>
  <si>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</si>
  <si>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</si>
  <si>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</si>
  <si>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</si>
  <si>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</si>
  <si>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</si>
  <si>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</si>
  <si>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</si>
  <si>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</si>
  <si>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</si>
  <si>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</si>
  <si>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</si>
  <si>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</si>
  <si>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</si>
  <si>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</si>
  <si>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</si>
  <si>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</si>
  <si>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</si>
  <si>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</si>
  <si>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</si>
  <si>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</si>
  <si>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</si>
  <si>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</si>
  <si>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</si>
  <si>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</si>
  <si>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</si>
  <si>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</si>
  <si>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</si>
  <si>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</si>
  <si>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</si>
  <si>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</si>
  <si>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</si>
  <si>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</si>
  <si>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</si>
  <si>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</si>
  <si>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</si>
  <si>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</si>
  <si>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</si>
  <si>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</si>
  <si>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</si>
  <si>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</si>
  <si>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</si>
  <si>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</si>
  <si>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</si>
  <si>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</si>
  <si>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</si>
  <si>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</si>
  <si>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</si>
  <si>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</si>
  <si>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</si>
  <si>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</si>
  <si>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</si>
  <si>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</si>
  <si>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</si>
  <si>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</si>
  <si>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</si>
  <si>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</si>
  <si>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</si>
  <si>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</si>
  <si>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</si>
  <si>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</si>
  <si>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</si>
  <si>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</si>
  <si>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</si>
  <si>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</si>
  <si>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</si>
  <si>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</si>
  <si>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</si>
  <si>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</si>
  <si>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</si>
  <si>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</si>
  <si>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</si>
  <si>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</si>
  <si>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</si>
  <si>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</si>
  <si>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</si>
  <si>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</si>
  <si>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</si>
  <si>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</si>
  <si>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</si>
  <si>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</si>
  <si>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</si>
  <si>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</si>
  <si>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</si>
  <si>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</si>
  <si>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</si>
  <si>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</si>
  <si>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</si>
  <si>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</si>
  <si>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</si>
  <si>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</si>
  <si>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</si>
  <si>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</si>
  <si>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</si>
  <si>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</si>
  <si>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</si>
  <si>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</si>
  <si>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</si>
  <si>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</si>
  <si>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</si>
  <si>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</si>
  <si>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</si>
  <si>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</si>
  <si>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</si>
  <si>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</si>
  <si>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</si>
  <si>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</si>
  <si>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</si>
  <si>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</si>
  <si>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</si>
  <si>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</si>
  <si>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</si>
  <si>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</si>
  <si>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</si>
  <si>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</si>
  <si>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</si>
  <si>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</si>
  <si>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</si>
  <si>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</si>
  <si>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</si>
  <si>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</si>
  <si>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</si>
  <si>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</si>
  <si>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</si>
  <si>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</si>
  <si>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</si>
  <si>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</si>
  <si>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</si>
  <si>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</si>
  <si>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</si>
  <si>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</si>
  <si>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</si>
  <si>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</si>
  <si>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</si>
  <si>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</si>
  <si>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</si>
  <si>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</si>
  <si>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</si>
  <si>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</si>
  <si>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</si>
  <si>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</si>
  <si>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</si>
  <si>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</si>
  <si>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</si>
  <si>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</si>
  <si>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</si>
  <si>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</si>
  <si>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</si>
  <si>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</si>
  <si>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</si>
  <si>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</si>
  <si>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</si>
  <si>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</si>
  <si>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</si>
  <si>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</si>
  <si>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</si>
  <si>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</si>
  <si>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</si>
  <si>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</si>
  <si>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</si>
  <si>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</si>
  <si>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</si>
  <si>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</si>
  <si>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</si>
  <si>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</si>
  <si>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</si>
  <si>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</si>
  <si>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</si>
  <si>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</si>
  <si>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</si>
  <si>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</si>
  <si>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</si>
  <si>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</si>
  <si>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</si>
  <si>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</si>
  <si>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</si>
  <si>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</si>
  <si>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</si>
  <si>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</si>
  <si>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</si>
  <si>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</si>
  <si>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</si>
  <si>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</si>
  <si>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</si>
  <si>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</si>
  <si>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</si>
  <si>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</si>
  <si>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</si>
  <si>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</si>
  <si>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</si>
  <si>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</si>
  <si>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</si>
  <si>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</si>
  <si>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</si>
  <si>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</si>
  <si>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</si>
  <si>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</si>
  <si>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</si>
  <si>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</si>
  <si>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</si>
  <si>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</si>
  <si>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</si>
  <si>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</si>
  <si>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</si>
  <si>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</si>
  <si>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</si>
  <si>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</si>
  <si>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</si>
  <si>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</si>
  <si>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</si>
  <si>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</si>
  <si>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</si>
  <si>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</si>
  <si>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</si>
  <si>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</si>
  <si>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</si>
  <si>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</si>
  <si>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</si>
  <si>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</si>
  <si>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</si>
  <si>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</si>
  <si>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</si>
  <si>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</si>
  <si>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</si>
  <si>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</si>
  <si>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</si>
  <si>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</si>
  <si>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</si>
  <si>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</si>
  <si>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</si>
  <si>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</si>
  <si>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</si>
  <si>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</si>
  <si>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</si>
  <si>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</si>
  <si>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</si>
  <si>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</si>
  <si>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</si>
  <si>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</si>
  <si>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</si>
  <si>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</si>
  <si>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</si>
  <si>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</si>
  <si>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</si>
  <si>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</si>
  <si>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</si>
  <si>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</si>
  <si>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</si>
  <si>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</si>
  <si>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</si>
  <si>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</si>
  <si>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</si>
  <si>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</si>
  <si>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</si>
  <si>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</si>
  <si>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</si>
  <si>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</si>
  <si>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</si>
  <si>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</si>
  <si>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</si>
  <si>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</si>
  <si>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</si>
  <si>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</si>
  <si>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</si>
  <si>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</si>
  <si>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</si>
  <si>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</si>
  <si>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</si>
  <si>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</si>
  <si>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</si>
  <si>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</si>
  <si>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</si>
  <si>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</si>
  <si>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</si>
  <si>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</si>
  <si>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</si>
  <si>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</si>
  <si>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</si>
  <si>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</si>
  <si>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</si>
  <si>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</si>
  <si>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</si>
  <si>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</si>
  <si>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</si>
  <si>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</si>
  <si>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</si>
  <si>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</si>
  <si>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</si>
  <si>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</si>
  <si>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</si>
  <si>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</si>
  <si>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</si>
  <si>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</si>
  <si>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</si>
  <si>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</si>
  <si>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</si>
  <si>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</si>
  <si>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</si>
  <si>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</si>
  <si>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</si>
  <si>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</si>
  <si>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</si>
  <si>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</si>
  <si>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</si>
  <si>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</si>
  <si>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</si>
  <si>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</si>
  <si>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</si>
  <si>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</si>
  <si>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</si>
  <si>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</si>
  <si>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</si>
  <si>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</si>
  <si>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</si>
  <si>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</si>
  <si>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</si>
  <si>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</si>
  <si>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</si>
  <si>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</si>
  <si>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</si>
  <si>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</si>
  <si>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</si>
  <si>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</si>
  <si>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</si>
  <si>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</si>
  <si>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</si>
  <si>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</si>
  <si>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</si>
  <si>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</si>
  <si>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</si>
  <si>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</si>
  <si>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</si>
  <si>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</si>
  <si>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</si>
  <si>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</si>
  <si>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</si>
  <si>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</si>
  <si>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</si>
  <si>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</si>
  <si>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</si>
  <si>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</si>
  <si>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</si>
  <si>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</si>
  <si>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</si>
  <si>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</si>
  <si>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</si>
  <si>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</si>
  <si>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</si>
  <si>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</si>
  <si>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</si>
  <si>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</si>
  <si>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</si>
  <si>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</si>
  <si>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</si>
  <si>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</si>
  <si>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</si>
  <si>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</si>
  <si>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</si>
  <si>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</si>
  <si>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</si>
  <si>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</si>
  <si>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</si>
  <si>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</si>
  <si>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</si>
  <si>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</si>
  <si>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</si>
  <si>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</si>
  <si>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</si>
  <si>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</si>
  <si>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</si>
  <si>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</si>
  <si>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</si>
  <si>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</si>
  <si>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</si>
  <si>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</si>
  <si>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</si>
  <si>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</si>
  <si>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</si>
  <si>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</si>
  <si>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</si>
  <si>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</si>
  <si>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</si>
  <si>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</si>
  <si>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</si>
  <si>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</si>
  <si>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</si>
  <si>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</si>
  <si>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</si>
  <si>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</si>
  <si>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</si>
  <si>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</si>
  <si>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</si>
  <si>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</si>
  <si>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</si>
  <si>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</si>
  <si>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</si>
  <si>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</si>
  <si>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</si>
  <si>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</si>
  <si>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</si>
  <si>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</si>
  <si>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</si>
  <si>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</si>
  <si>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</si>
  <si>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</si>
  <si>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</si>
  <si>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</si>
  <si>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</si>
  <si>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</si>
  <si>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</si>
  <si>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</si>
  <si>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</si>
  <si>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</si>
  <si>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</si>
  <si>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</si>
  <si>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</si>
  <si>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</si>
  <si>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</si>
  <si>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</si>
  <si>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</si>
  <si>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</si>
  <si>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</si>
  <si>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</si>
  <si>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</si>
  <si>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</si>
  <si>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</si>
  <si>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</si>
  <si>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</si>
  <si>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</si>
  <si>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</si>
  <si>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</si>
  <si>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</si>
  <si>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</si>
  <si>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</si>
  <si>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</si>
  <si>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</si>
  <si>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</si>
  <si>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</si>
  <si>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</si>
  <si>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</si>
  <si>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</si>
  <si>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</si>
  <si>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</si>
  <si>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</si>
  <si>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</si>
  <si>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</si>
  <si>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</si>
  <si>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</si>
  <si>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</si>
  <si>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</si>
  <si>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</si>
  <si>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</si>
  <si>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</si>
  <si>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</si>
  <si>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</si>
  <si>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</si>
  <si>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</si>
  <si>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</si>
  <si>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</si>
  <si>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</si>
  <si>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</si>
  <si>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</si>
  <si>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</si>
  <si>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</si>
  <si>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</si>
  <si>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</si>
  <si>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</si>
  <si>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</si>
  <si>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</si>
  <si>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</si>
  <si>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</si>
  <si>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</si>
  <si>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</si>
  <si>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</si>
  <si>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</si>
  <si>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</si>
  <si>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</si>
  <si>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</si>
  <si>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</si>
  <si>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</si>
  <si>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</si>
  <si>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</si>
  <si>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</si>
  <si>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</si>
  <si>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</si>
  <si>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</si>
  <si>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</si>
  <si>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</si>
  <si>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</si>
  <si>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</si>
  <si>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</si>
  <si>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</si>
  <si>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</si>
  <si>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</si>
  <si>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</si>
  <si>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</si>
  <si>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</si>
  <si>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</si>
  <si>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</si>
  <si>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</si>
  <si>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</si>
  <si>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</si>
  <si>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</si>
  <si>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</si>
  <si>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</si>
  <si>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</si>
  <si>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</si>
  <si>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</si>
  <si>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</si>
  <si>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</si>
  <si>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</si>
  <si>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</si>
  <si>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</si>
  <si>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</si>
  <si>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</si>
  <si>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</si>
  <si>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</si>
  <si>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</si>
  <si>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</si>
  <si>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</si>
  <si>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</si>
  <si>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</si>
  <si>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</si>
  <si>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</si>
  <si>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</si>
  <si>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</si>
  <si>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</si>
  <si>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</si>
  <si>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</si>
  <si>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</si>
  <si>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</si>
  <si>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</si>
  <si>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</si>
  <si>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</si>
  <si>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</si>
  <si>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</si>
  <si>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</si>
  <si>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</si>
  <si>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</si>
  <si>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</si>
  <si>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</si>
  <si>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</si>
  <si>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</si>
  <si>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</si>
  <si>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</si>
  <si>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</si>
  <si>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</si>
  <si>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</si>
  <si>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</si>
  <si>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</si>
  <si>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</si>
  <si>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</si>
  <si>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</si>
  <si>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</si>
  <si>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</si>
  <si>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</si>
  <si>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</si>
  <si>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</si>
  <si>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</si>
  <si>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</si>
  <si>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</si>
  <si>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</si>
  <si>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</si>
  <si>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</si>
  <si>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</si>
  <si>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</si>
  <si>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</si>
  <si>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</si>
  <si>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</si>
  <si>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</si>
  <si>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</si>
  <si>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</si>
  <si>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</si>
  <si>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</si>
  <si>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</si>
  <si>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</si>
  <si>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</si>
  <si>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</si>
  <si>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</si>
  <si>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</si>
  <si>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</si>
  <si>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</si>
  <si>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</si>
  <si>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</si>
  <si>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</si>
  <si>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</si>
  <si>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</si>
  <si>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</si>
  <si>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</si>
  <si>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</si>
  <si>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</si>
  <si>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</si>
  <si>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</si>
  <si>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</si>
  <si>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</si>
  <si>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</si>
  <si>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</si>
  <si>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</si>
  <si>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</si>
  <si>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</si>
  <si>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</si>
  <si>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</si>
  <si>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</si>
  <si>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</si>
  <si>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</si>
  <si>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</si>
  <si>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</si>
  <si>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</si>
  <si>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</si>
  <si>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</si>
  <si>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</si>
  <si>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</si>
  <si>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</si>
  <si>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</si>
  <si>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</si>
  <si>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</si>
  <si>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</si>
  <si>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</si>
  <si>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</si>
  <si>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</si>
  <si>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</si>
  <si>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</si>
  <si>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</si>
  <si>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</si>
  <si>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</si>
  <si>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</si>
  <si>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</si>
  <si>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</si>
  <si>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</si>
  <si>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</si>
  <si>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</si>
  <si>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</si>
  <si>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</si>
  <si>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</si>
  <si>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</si>
  <si>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</si>
  <si>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</si>
  <si>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</si>
  <si>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</si>
  <si>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</si>
  <si>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</si>
  <si>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</si>
  <si>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</si>
  <si>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</si>
  <si>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</si>
  <si>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</si>
  <si>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</si>
  <si>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</si>
  <si>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</si>
  <si>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</si>
  <si>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</si>
  <si>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</si>
  <si>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</si>
  <si>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</si>
  <si>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</si>
  <si>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</si>
  <si>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</si>
  <si>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</si>
  <si>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</si>
  <si>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</si>
  <si>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</si>
  <si>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</si>
  <si>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</si>
  <si>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</si>
  <si>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</si>
  <si>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</si>
  <si>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</si>
  <si>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</si>
  <si>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</si>
  <si>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</si>
  <si>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</si>
  <si>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</si>
  <si>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</si>
  <si>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</si>
  <si>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</si>
  <si>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</si>
  <si>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</si>
  <si>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</si>
  <si>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</si>
  <si>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</si>
  <si>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</si>
  <si>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</si>
  <si>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</si>
  <si>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</si>
  <si>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</si>
  <si>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</si>
  <si>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</si>
  <si>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</si>
  <si>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</si>
  <si>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</si>
  <si>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</si>
  <si>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</si>
  <si>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</si>
  <si>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</si>
  <si>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</si>
  <si>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</si>
  <si>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</si>
  <si>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</si>
  <si>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</si>
  <si>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</si>
  <si>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</si>
  <si>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</si>
  <si>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</si>
  <si>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</si>
  <si>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</si>
  <si>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</si>
  <si>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</si>
  <si>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</si>
  <si>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</si>
  <si>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</si>
  <si>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</si>
  <si>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</si>
  <si>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</si>
  <si>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</si>
  <si>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</si>
  <si>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</si>
  <si>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</si>
  <si>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</si>
  <si>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</si>
  <si>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</si>
  <si>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</si>
  <si>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</si>
  <si>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</si>
  <si>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</si>
  <si>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</si>
  <si>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</si>
  <si>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</si>
  <si>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</si>
  <si>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</si>
  <si>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</si>
  <si>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</si>
  <si>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</si>
  <si>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</si>
  <si>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</si>
  <si>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</si>
  <si>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</si>
  <si>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</si>
  <si>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</si>
  <si>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</si>
  <si>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</si>
  <si>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</si>
  <si>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</si>
  <si>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</si>
  <si>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</si>
  <si>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</si>
  <si>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</si>
  <si>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</si>
  <si>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</si>
  <si>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</si>
  <si>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</si>
  <si>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</si>
  <si>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</si>
  <si>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</si>
  <si>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</si>
  <si>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</si>
  <si>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</si>
  <si>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</si>
  <si>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</si>
  <si>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</si>
  <si>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</si>
  <si>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</si>
  <si>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</si>
  <si>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</si>
  <si>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</si>
  <si>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</si>
  <si>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</si>
  <si>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</si>
  <si>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</si>
  <si>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</si>
  <si>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</si>
  <si>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</si>
  <si>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</si>
  <si>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</si>
  <si>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</si>
  <si>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</si>
  <si>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</si>
  <si>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</si>
  <si>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</si>
  <si>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</si>
  <si>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</si>
  <si>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</si>
  <si>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</si>
  <si>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</si>
  <si>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</si>
  <si>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</si>
  <si>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</si>
  <si>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</si>
  <si>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</si>
  <si>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</si>
  <si>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</si>
  <si>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</si>
  <si>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</si>
  <si>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</si>
  <si>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</si>
  <si>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</si>
  <si>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</si>
  <si>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</si>
  <si>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</si>
  <si>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</si>
  <si>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</si>
  <si>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</si>
  <si>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</si>
  <si>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</si>
  <si>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</si>
  <si>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</si>
  <si>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</si>
  <si>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</si>
  <si>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</si>
  <si>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</si>
  <si>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</si>
  <si>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</si>
  <si>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</si>
  <si>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</si>
  <si>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</si>
  <si>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</si>
  <si>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</si>
  <si>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</si>
  <si>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</si>
  <si>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</si>
  <si>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</si>
  <si>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</si>
  <si>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</si>
  <si>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</si>
  <si>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</si>
  <si>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</si>
  <si>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</si>
  <si>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</si>
  <si>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</si>
  <si>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</si>
  <si>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</si>
  <si>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</si>
  <si>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</si>
  <si>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</si>
  <si>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</si>
  <si>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</si>
  <si>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</si>
  <si>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</si>
  <si>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</si>
  <si>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</si>
  <si>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</si>
  <si>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</si>
  <si>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</si>
  <si>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</si>
  <si>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</si>
  <si>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</si>
  <si>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</si>
  <si>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</si>
  <si>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</si>
  <si>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</si>
  <si>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</si>
  <si>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</si>
  <si>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</si>
  <si>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</si>
  <si>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</si>
  <si>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</si>
  <si>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</si>
  <si>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</si>
  <si>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</si>
  <si>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</si>
  <si>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</si>
  <si>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</si>
  <si>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</si>
  <si>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</si>
  <si>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</si>
  <si>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</si>
  <si>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</si>
  <si>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</si>
  <si>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</si>
  <si>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</si>
  <si>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</si>
  <si>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</si>
  <si>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</si>
  <si>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</si>
  <si>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</si>
  <si>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</si>
  <si>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</si>
  <si>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</si>
  <si>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</si>
  <si>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</si>
  <si>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</si>
  <si>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</si>
  <si>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</si>
  <si>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</si>
  <si>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</si>
  <si>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</si>
  <si>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</si>
  <si>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</si>
  <si>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</si>
  <si>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</si>
  <si>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</si>
  <si>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</si>
  <si>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</si>
  <si>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</si>
  <si>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</si>
  <si>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</si>
  <si>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</si>
  <si>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</si>
  <si>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</si>
  <si>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</si>
  <si>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</si>
  <si>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</si>
  <si>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</si>
  <si>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</si>
  <si>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</si>
  <si>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</si>
  <si>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</si>
  <si>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</si>
  <si>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</si>
  <si>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</si>
  <si>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</si>
  <si>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</si>
  <si>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</si>
  <si>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</si>
  <si>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</si>
  <si>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</si>
  <si>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</si>
  <si>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</si>
  <si>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</si>
  <si>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</si>
  <si>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</si>
  <si>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</si>
  <si>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</si>
  <si>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</si>
  <si>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</si>
  <si>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</si>
  <si>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</si>
  <si>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</si>
  <si>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</si>
  <si>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</si>
  <si>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</si>
  <si>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</si>
  <si>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</si>
  <si>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</si>
  <si>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</si>
  <si>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</si>
  <si>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</si>
  <si>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</si>
  <si>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</si>
  <si>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</si>
  <si>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</si>
  <si>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</si>
  <si>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</si>
  <si>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</si>
  <si>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</si>
  <si>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</si>
  <si>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</si>
  <si>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</si>
  <si>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</si>
  <si>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</si>
  <si>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</si>
  <si>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</si>
  <si>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</si>
  <si>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</si>
  <si>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</si>
  <si>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</si>
  <si>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</si>
  <si>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</si>
  <si>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</si>
  <si>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</si>
  <si>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</si>
  <si>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</si>
  <si>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</si>
  <si>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</si>
  <si>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</si>
  <si>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</si>
  <si>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</si>
  <si>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</si>
  <si>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</si>
  <si>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</si>
  <si>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</si>
  <si>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</si>
  <si>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</si>
  <si>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</si>
  <si>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</si>
  <si>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</si>
  <si>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</si>
  <si>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</si>
  <si>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</si>
  <si>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</si>
  <si>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</si>
  <si>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</si>
  <si>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</si>
  <si>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</si>
  <si>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</si>
  <si>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</si>
  <si>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</si>
  <si>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</si>
  <si>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</si>
  <si>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</si>
  <si>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</si>
  <si>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</si>
  <si>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</si>
  <si>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</si>
  <si>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</si>
  <si>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</si>
  <si>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</si>
  <si>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</si>
  <si>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</si>
  <si>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</si>
  <si>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</si>
  <si>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</si>
  <si>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</si>
  <si>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</si>
  <si>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</si>
  <si>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</si>
  <si>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</si>
  <si>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</si>
  <si>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</si>
  <si>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</si>
  <si>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</si>
  <si>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</si>
  <si>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</si>
  <si>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</si>
  <si>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</si>
  <si>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</si>
  <si>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</si>
  <si>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</si>
  <si>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</si>
  <si>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</si>
  <si>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</si>
  <si>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</si>
  <si>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</si>
  <si>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</si>
  <si>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</si>
  <si>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</si>
  <si>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</si>
  <si>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</si>
  <si>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</si>
  <si>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</si>
  <si>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</si>
  <si>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</si>
  <si>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</si>
  <si>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</si>
  <si>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</si>
  <si>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</si>
  <si>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</si>
  <si>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</si>
  <si>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</si>
  <si>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</si>
  <si>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</si>
  <si>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</si>
  <si>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</si>
  <si>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</si>
  <si>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</si>
  <si>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</si>
  <si>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</si>
  <si>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</si>
  <si>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</si>
  <si>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</si>
  <si>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</si>
  <si>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</si>
  <si>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</si>
  <si>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</si>
  <si>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</si>
  <si>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</si>
  <si>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</si>
  <si>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</si>
  <si>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</si>
  <si>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</si>
  <si>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</si>
  <si>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</si>
  <si>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</si>
  <si>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</si>
  <si>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</si>
  <si>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</si>
  <si>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</si>
  <si>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</si>
  <si>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</si>
  <si>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</si>
  <si>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</si>
  <si>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</si>
  <si>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</si>
  <si>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</si>
  <si>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</si>
  <si>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</si>
  <si>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</si>
  <si>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</si>
  <si>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</si>
  <si>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</si>
  <si>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</si>
  <si>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</si>
  <si>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</si>
  <si>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</si>
  <si>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</si>
  <si>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</si>
  <si>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</si>
  <si>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</si>
  <si>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</si>
  <si>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</si>
  <si>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</si>
  <si>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</si>
  <si>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</si>
  <si>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</si>
  <si>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</si>
  <si>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</si>
  <si>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</si>
  <si>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</si>
  <si>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</si>
  <si>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</si>
  <si>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</si>
  <si>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</si>
  <si>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</si>
  <si>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</si>
  <si>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</si>
  <si>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</si>
  <si>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</si>
  <si>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</si>
  <si>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</si>
  <si>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</si>
  <si>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</si>
  <si>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</si>
  <si>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</si>
  <si>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</si>
  <si>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</si>
  <si>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</si>
  <si>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</si>
  <si>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</si>
  <si>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</si>
  <si>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</si>
  <si>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</si>
  <si>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</si>
  <si>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</si>
  <si>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</si>
  <si>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</si>
  <si>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</si>
  <si>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</si>
  <si>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</si>
  <si>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</si>
  <si>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</si>
  <si>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</si>
  <si>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</si>
  <si>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</si>
  <si>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</si>
  <si>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</si>
  <si>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</si>
  <si>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</si>
  <si>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</si>
  <si>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</si>
  <si>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</si>
  <si>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</si>
  <si>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</si>
  <si>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</si>
  <si>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</si>
  <si>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</si>
  <si>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</si>
  <si>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</si>
  <si>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</si>
  <si>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</si>
  <si>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</si>
  <si>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</si>
  <si>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</si>
  <si>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</si>
  <si>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</si>
  <si>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</si>
  <si>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</si>
  <si>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</si>
  <si>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</si>
  <si>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</si>
  <si>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</si>
  <si>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</si>
  <si>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</si>
  <si>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</si>
  <si>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</si>
  <si>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</si>
  <si>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</si>
  <si>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</si>
  <si>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</si>
  <si>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</si>
  <si>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</si>
  <si>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</si>
  <si>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</si>
  <si>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</si>
  <si>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</si>
  <si>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</si>
  <si>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</si>
  <si>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</si>
  <si>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</si>
  <si>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</si>
  <si>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</si>
  <si>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</si>
  <si>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</si>
  <si>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</si>
  <si>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</si>
  <si>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</si>
  <si>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</si>
  <si>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</si>
  <si>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</si>
  <si>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</si>
  <si>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</si>
  <si>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</si>
  <si>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</si>
  <si>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</si>
  <si>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</si>
  <si>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</si>
  <si>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</si>
  <si>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</si>
  <si>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</si>
  <si>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</si>
  <si>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</si>
  <si>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</si>
  <si>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</si>
  <si>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</si>
  <si>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</si>
  <si>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</si>
  <si>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</si>
  <si>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</si>
  <si>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</si>
  <si>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</si>
  <si>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</si>
  <si>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</si>
  <si>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</si>
  <si>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</si>
  <si>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</si>
  <si>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</si>
  <si>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</si>
  <si>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</si>
  <si>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</si>
  <si>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</si>
  <si>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</si>
  <si>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</si>
  <si>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</si>
  <si>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</si>
  <si>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</si>
  <si>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</si>
  <si>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</si>
  <si>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</si>
  <si>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</si>
  <si>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</si>
  <si>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</si>
  <si>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</si>
  <si>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</si>
  <si>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</si>
  <si>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</si>
  <si>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</si>
  <si>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</si>
  <si>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</si>
  <si>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</si>
  <si>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</si>
  <si>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</si>
  <si>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</si>
  <si>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</si>
  <si>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</si>
  <si>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</si>
  <si>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</si>
  <si>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</si>
  <si>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</si>
  <si>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</si>
  <si>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</si>
  <si>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</si>
  <si>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</si>
  <si>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</si>
  <si>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</si>
  <si>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</si>
  <si>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</si>
  <si>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</si>
  <si>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</si>
  <si>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</si>
  <si>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</si>
  <si>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</si>
  <si>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</si>
  <si>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</si>
  <si>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</si>
  <si>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</si>
  <si>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</si>
  <si>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</si>
  <si>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</si>
  <si>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</si>
  <si>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</si>
  <si>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</si>
  <si>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</si>
  <si>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</si>
  <si>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</si>
  <si>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</si>
  <si>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</si>
  <si>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</si>
  <si>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</si>
  <si>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</si>
  <si>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</si>
  <si>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</si>
  <si>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</si>
  <si>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</si>
  <si>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</si>
  <si>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</si>
  <si>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</si>
  <si>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</si>
  <si>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</si>
  <si>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</si>
  <si>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</si>
  <si>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</si>
  <si>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</si>
  <si>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</si>
  <si>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</si>
  <si>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</si>
  <si>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</si>
  <si>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</si>
  <si>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</si>
  <si>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</si>
  <si>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</si>
  <si>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</si>
  <si>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</si>
  <si>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</si>
  <si>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</si>
  <si>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</si>
  <si>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</si>
  <si>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</si>
  <si>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</si>
  <si>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</si>
  <si>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</si>
  <si>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</si>
  <si>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</si>
  <si>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</si>
  <si>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</si>
  <si>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</si>
  <si>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</si>
  <si>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</si>
  <si>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</si>
  <si>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</si>
  <si>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</si>
  <si>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</si>
  <si>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</si>
  <si>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</si>
  <si>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</si>
  <si>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</si>
  <si>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</si>
  <si>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</si>
  <si>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</si>
  <si>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</si>
  <si>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</si>
  <si>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</si>
  <si>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</si>
  <si>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</si>
  <si>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</si>
  <si>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</si>
  <si>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</si>
  <si>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</si>
  <si>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</si>
  <si>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</si>
  <si>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</si>
  <si>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</si>
  <si>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</si>
  <si>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</si>
  <si>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</si>
  <si>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</si>
  <si>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</si>
  <si>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</si>
  <si>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</si>
  <si>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</si>
  <si>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</si>
  <si>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</si>
  <si>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</si>
  <si>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</si>
  <si>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</si>
  <si>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</si>
  <si>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</si>
  <si>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</si>
  <si>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</si>
  <si>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</si>
  <si>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</si>
  <si>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</si>
  <si>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</si>
  <si>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</si>
  <si>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</si>
  <si>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</si>
  <si>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</si>
  <si>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</si>
  <si>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</si>
  <si>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</si>
  <si>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</si>
  <si>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</si>
  <si>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</si>
  <si>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</si>
  <si>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</si>
  <si>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</si>
  <si>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</si>
  <si>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</si>
  <si>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</si>
  <si>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</si>
  <si>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</si>
  <si>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</si>
  <si>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</si>
  <si>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</si>
  <si>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</si>
  <si>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</si>
  <si>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</si>
  <si>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</si>
  <si>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</si>
  <si>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</si>
  <si>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</si>
  <si>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</si>
  <si>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</si>
  <si>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</si>
  <si>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</si>
  <si>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</si>
  <si>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</si>
  <si>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</si>
  <si>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</si>
  <si>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</si>
  <si>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</si>
  <si>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</si>
  <si>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</si>
  <si>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</si>
  <si>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</si>
  <si>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</si>
  <si>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</si>
  <si>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</si>
  <si>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</si>
  <si>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</si>
  <si>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</si>
  <si>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</si>
  <si>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</si>
  <si>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</si>
  <si>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</si>
  <si>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</si>
  <si>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</si>
  <si>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</si>
  <si>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</si>
  <si>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</si>
  <si>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</si>
  <si>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</si>
  <si>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</si>
  <si>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</si>
  <si>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</si>
  <si>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</si>
  <si>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</si>
  <si>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</si>
  <si>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</si>
  <si>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</si>
  <si>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</si>
  <si>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</si>
  <si>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</si>
  <si>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</si>
  <si>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</si>
  <si>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</si>
  <si>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</si>
  <si>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</si>
  <si>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</si>
  <si>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</si>
  <si>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</si>
  <si>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</si>
  <si>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</si>
  <si>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</si>
  <si>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</si>
  <si>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</si>
  <si>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</si>
  <si>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</si>
  <si>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</si>
  <si>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</si>
  <si>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</si>
  <si>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</si>
  <si>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</si>
  <si>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</si>
  <si>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</si>
  <si>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</si>
  <si>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</si>
  <si>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</si>
  <si>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</si>
  <si>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</si>
  <si>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</si>
  <si>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</si>
  <si>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</si>
  <si>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</si>
  <si>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</si>
  <si>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</si>
  <si>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</si>
  <si>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</si>
  <si>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</si>
  <si>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</si>
  <si>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</si>
  <si>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</si>
  <si>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</si>
  <si>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</si>
  <si>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</si>
  <si>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</si>
  <si>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</si>
  <si>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</si>
  <si>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</si>
  <si>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</si>
  <si>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</si>
  <si>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</si>
  <si>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</si>
  <si>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</si>
  <si>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</si>
  <si>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</si>
  <si>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</si>
  <si>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</si>
  <si>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</si>
  <si>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</si>
  <si>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</si>
  <si>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</si>
  <si>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</si>
  <si>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</si>
  <si>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</si>
  <si>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</si>
  <si>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</si>
  <si>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</si>
  <si>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</si>
  <si>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</si>
  <si>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</si>
  <si>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</si>
  <si>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</si>
  <si>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</si>
  <si>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</si>
  <si>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</si>
  <si>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</si>
  <si>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</si>
  <si>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</si>
  <si>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</si>
  <si>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</si>
  <si>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</si>
  <si>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</si>
  <si>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</si>
  <si>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</si>
  <si>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</si>
  <si>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</si>
  <si>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</si>
  <si>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</si>
  <si>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</si>
  <si>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</si>
  <si>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</si>
  <si>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</si>
  <si>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</si>
  <si>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</si>
  <si>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</si>
  <si>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</si>
  <si>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</si>
  <si>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</si>
  <si>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</si>
  <si>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</si>
  <si>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</si>
  <si>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</si>
  <si>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</si>
  <si>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</si>
  <si>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</si>
  <si>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</si>
  <si>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</si>
  <si>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</si>
  <si>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</si>
  <si>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</si>
  <si>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</si>
  <si>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</si>
  <si>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</si>
  <si>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</si>
  <si>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</si>
  <si>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</si>
  <si>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</si>
  <si>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</si>
  <si>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</si>
  <si>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</si>
  <si>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</si>
  <si>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</si>
  <si>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</si>
  <si>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</si>
  <si>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</si>
  <si>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</si>
  <si>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</si>
  <si>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</si>
  <si>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</si>
  <si>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</si>
  <si>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</si>
  <si>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</si>
  <si>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</si>
  <si>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</si>
  <si>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</si>
  <si>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</si>
  <si>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</si>
  <si>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</si>
  <si>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</si>
  <si>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</si>
  <si>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</si>
  <si>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</si>
  <si>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</si>
  <si>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</si>
  <si>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</si>
  <si>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</si>
  <si>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</si>
  <si>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</si>
  <si>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</si>
  <si>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</si>
  <si>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</si>
  <si>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</si>
  <si>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</si>
  <si>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</si>
  <si>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</si>
  <si>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</si>
  <si>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</si>
  <si>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</si>
  <si>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</si>
  <si>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</si>
  <si>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</si>
  <si>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</si>
  <si>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</si>
  <si>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</si>
  <si>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</si>
  <si>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</si>
  <si>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</si>
  <si>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</si>
  <si>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</si>
  <si>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</si>
  <si>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</si>
  <si>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</si>
  <si>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</si>
  <si>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</si>
  <si>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</si>
  <si>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</si>
  <si>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</si>
  <si>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</si>
  <si>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</si>
  <si>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</si>
  <si>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</si>
  <si>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</si>
  <si>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</si>
  <si>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</si>
  <si>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</si>
  <si>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</si>
  <si>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</si>
  <si>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</si>
  <si>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</si>
  <si>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</si>
  <si>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</si>
  <si>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</si>
  <si>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</si>
  <si>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</si>
  <si>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</si>
  <si>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</si>
  <si>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</si>
  <si>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</si>
  <si>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</si>
  <si>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</si>
  <si>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</si>
  <si>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</si>
  <si>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</si>
  <si>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</si>
  <si>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</si>
  <si>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</si>
  <si>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</si>
  <si>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</si>
  <si>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</si>
  <si>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</si>
  <si>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</si>
  <si>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</si>
  <si>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</si>
  <si>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</si>
  <si>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</si>
  <si>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</si>
  <si>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</si>
  <si>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</si>
  <si>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</si>
  <si>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</si>
  <si>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</si>
  <si>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</si>
  <si>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</si>
  <si>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</si>
  <si>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</si>
  <si>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</si>
  <si>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</si>
  <si>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</si>
  <si>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</si>
  <si>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</si>
  <si>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</si>
  <si>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</si>
  <si>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</si>
  <si>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</si>
  <si>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</si>
  <si>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</si>
  <si>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</si>
  <si>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</si>
  <si>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</si>
  <si>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</si>
  <si>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</si>
  <si>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</si>
  <si>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</si>
  <si>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</si>
  <si>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</si>
  <si>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</si>
  <si>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</si>
  <si>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</si>
  <si>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</si>
  <si>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</si>
  <si>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</si>
  <si>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</si>
  <si>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</si>
  <si>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</si>
  <si>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</si>
  <si>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</si>
  <si>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</si>
  <si>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</si>
  <si>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</si>
  <si>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</si>
  <si>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</si>
  <si>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</si>
  <si>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</si>
  <si>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</si>
  <si>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</si>
  <si>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</si>
  <si>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</si>
  <si>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</si>
  <si>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</si>
  <si>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</si>
  <si>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</si>
  <si>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</si>
  <si>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</si>
  <si>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</si>
  <si>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</si>
  <si>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</si>
  <si>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</si>
  <si>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</si>
  <si>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</si>
  <si>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</si>
  <si>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</si>
  <si>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</si>
  <si>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</si>
  <si>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</si>
  <si>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</si>
  <si>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</si>
  <si>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</si>
  <si>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</si>
  <si>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</si>
  <si>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</si>
  <si>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</si>
  <si>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</si>
  <si>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</si>
  <si>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</si>
  <si>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</si>
  <si>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</si>
  <si>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</si>
  <si>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</si>
  <si>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</si>
  <si>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</si>
  <si>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</si>
  <si>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</si>
  <si>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</si>
  <si>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</si>
  <si>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</si>
  <si>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</si>
  <si>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</si>
  <si>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</si>
  <si>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</si>
  <si>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</si>
  <si>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</si>
  <si>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</si>
  <si>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</si>
  <si>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</si>
  <si>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</si>
  <si>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</si>
  <si>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</si>
  <si>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</si>
  <si>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</si>
  <si>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</si>
  <si>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</si>
  <si>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</si>
  <si>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</si>
  <si>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</si>
  <si>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</si>
  <si>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</si>
  <si>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</si>
  <si>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</si>
  <si>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</si>
  <si>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</si>
  <si>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</si>
  <si>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</si>
  <si>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</si>
  <si>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</si>
  <si>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</si>
  <si>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</si>
  <si>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</si>
  <si>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</si>
  <si>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</si>
  <si>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</si>
  <si>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</si>
  <si>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</si>
  <si>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</si>
  <si>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</si>
  <si>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</si>
  <si>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</si>
  <si>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</si>
  <si>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</si>
  <si>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</si>
  <si>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</si>
  <si>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</si>
  <si>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</si>
  <si>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</si>
  <si>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</si>
  <si>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</si>
  <si>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</si>
  <si>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</si>
  <si>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</si>
  <si>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</si>
  <si>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</si>
  <si>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</si>
  <si>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</si>
  <si>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</si>
  <si>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</si>
  <si>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</si>
  <si>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</si>
  <si>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</si>
  <si>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</si>
  <si>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</si>
  <si>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</si>
  <si>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</si>
  <si>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</si>
  <si>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</si>
  <si>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</si>
  <si>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</si>
  <si>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</si>
  <si>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</si>
  <si>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</si>
  <si>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</si>
  <si>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</si>
  <si>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</si>
  <si>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</si>
  <si>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</si>
  <si>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</si>
  <si>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</si>
  <si>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</si>
  <si>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</si>
  <si>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</si>
  <si>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</si>
  <si>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</si>
  <si>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</si>
  <si>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</si>
  <si>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</si>
  <si>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</si>
  <si>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</si>
  <si>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</si>
  <si>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</si>
  <si>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</si>
  <si>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</si>
  <si>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</si>
  <si>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</si>
  <si>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</si>
  <si>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</si>
  <si>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</si>
  <si>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</si>
  <si>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</si>
  <si>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</si>
  <si>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</si>
  <si>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</si>
  <si>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</si>
  <si>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</si>
  <si>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</si>
  <si>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</si>
  <si>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</si>
  <si>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</si>
  <si>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</si>
  <si>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</si>
  <si>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</si>
  <si>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</si>
  <si>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</si>
  <si>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</si>
  <si>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</si>
  <si>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</si>
  <si>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</si>
  <si>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</si>
  <si>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</si>
  <si>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</si>
  <si>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</si>
  <si>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</si>
  <si>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</si>
  <si>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</si>
  <si>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</si>
  <si>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</si>
  <si>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</si>
  <si>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</si>
  <si>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</si>
  <si>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</si>
  <si>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</si>
  <si>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</si>
  <si>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</si>
  <si>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</si>
  <si>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</si>
  <si>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</si>
  <si>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</si>
  <si>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</si>
  <si>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</si>
  <si>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</si>
  <si>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</si>
  <si>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</si>
  <si>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</si>
  <si>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</si>
  <si>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</si>
  <si>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</si>
  <si>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</si>
  <si>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</si>
  <si>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</si>
  <si>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</si>
  <si>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</si>
  <si>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</si>
  <si>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</si>
  <si>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</si>
  <si>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</si>
  <si>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</si>
  <si>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</si>
  <si>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</si>
  <si>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</si>
  <si>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</si>
  <si>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</si>
  <si>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</si>
  <si>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</si>
  <si>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</si>
  <si>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</si>
  <si>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</si>
  <si>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</si>
  <si>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</si>
  <si>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</si>
  <si>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</si>
  <si>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</si>
  <si>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</si>
  <si>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</si>
  <si>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</si>
  <si>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</si>
  <si>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</si>
  <si>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</si>
  <si>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</si>
  <si>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</si>
  <si>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</si>
  <si>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</si>
  <si>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</si>
  <si>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</si>
  <si>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</si>
  <si>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</si>
  <si>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</si>
  <si>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</si>
  <si>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</si>
  <si>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</si>
  <si>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</si>
  <si>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</si>
  <si>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</si>
  <si>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</si>
  <si>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</si>
  <si>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</si>
  <si>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</si>
  <si>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</si>
  <si>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</si>
  <si>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</si>
  <si>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</si>
  <si>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</si>
  <si>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</si>
  <si>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</si>
  <si>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</si>
  <si>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</si>
  <si>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</si>
  <si>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</si>
  <si>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</si>
  <si>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</si>
  <si>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</si>
  <si>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</si>
  <si>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</si>
  <si>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</si>
  <si>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</si>
  <si>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</si>
  <si>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</si>
  <si>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</si>
  <si>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</si>
  <si>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</si>
  <si>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</si>
  <si>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</si>
  <si>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</si>
  <si>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</si>
  <si>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</si>
  <si>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</si>
  <si>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</si>
  <si>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</si>
  <si>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</si>
  <si>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</si>
  <si>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</si>
  <si>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</si>
  <si>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</si>
  <si>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</si>
  <si>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</si>
  <si>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</si>
  <si>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</si>
  <si>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</si>
  <si>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</si>
  <si>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</si>
  <si>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</si>
  <si>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</si>
  <si>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</si>
  <si>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</si>
  <si>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</si>
  <si>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</si>
  <si>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</si>
  <si>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</si>
  <si>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</si>
  <si>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</si>
  <si>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</si>
  <si>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</si>
  <si>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</si>
  <si>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</si>
  <si>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</si>
  <si>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</si>
  <si>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</si>
  <si>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</si>
  <si>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</si>
  <si>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80 mins </t>
  </si>
  <si>
    <t>PCM-20251128-00001091</t>
  </si>
  <si>
    <t>MHL0867</t>
  </si>
  <si>
    <t>sceco</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</si>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</sst>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7" dataDxfId="46" headerRowBorderDxfId="44" tableBorderDxfId="45" totalsRowBorderDxfId="43">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30" dataDxfId="29" headerRowBorderDxfId="27" tableBorderDxfId="28">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326.95413032407669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45989.902556250003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45989.902556250003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45989.902556250003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45989.902556250003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45989.902556250003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45989.902556250003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45989.902556250003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45989.902556250003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45989.902556250003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45989.902556250003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45989.902556250003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45989.902556250003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45989.902556250003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45989.902556250003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45989.902556250003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45989.902556250003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45989.902556250003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45989.902556250003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45989.902556250003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45989.902556250003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45989.902556250003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45989.902556250003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45989.902556250003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45989.902556250003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45989.902556250003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45989.902556250003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45989.902556250003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45989.902556250003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45989.902556250003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45989.902556250003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45989.902556250003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45989.902556250003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45989.902556250003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45989.902556250003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45989.902556250003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45989.902556250003</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0F8C8ED3-9F05-4EAF-8319-FFD92266BC74}"/>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D7"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164.90271828704135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5.5151372685213573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45989.902556250003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45989.902556250003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45989.902556250003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45989.902556250003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45989.902556250003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45989.902556250003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45989.902556250003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45989.902556250003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45989.902556250003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45989.902556250003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45989.902556250003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45989.902556250003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45989.902556250003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45989.902556250003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45989.902556250003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45989.902556250003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45989.902556250003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45989.902556250003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45989.902556250003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45989.902556250003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45989.902556250003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45989.902556250003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45989.902556250003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45989.902556250003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45989.902556250003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45989.902556250003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45989.902556250003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45989.902556250003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45989.902556250003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45989.902556250003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45989.902556250003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45989.902556250003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45989.902556250003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45989.902556250003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45989.902556250003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45989.902556250003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45989.902556250003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45989.902556250003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45989.902556250003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45989.902556250003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45989.902556250003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45989.902556250003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45989.902556250003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45989.902556250003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45989.902556250003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45989.902556250003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45989.902556250003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45989.902556250003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45989.902556250003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45989.902556250003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45989.902556250003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45989.902556250003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45989.902556250003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45989.902556250003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45989.902556250003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45989.902556250003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45989.902556250003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45989.902556250003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45989.902556250003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45989.902556250003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45989.902556250003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45989.902556250003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45989.902556250003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45989.902556250003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45989.902556250003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45989.902556250003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45989.902556250003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45989.902556250003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45989.902556250003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45989.902556250003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45989.902556250003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45989.902556250003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45989.902556250003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45989.902556250003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45989.902556250003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45989.902556250003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45989.902556250003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45989.902556250003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45989.902556250003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82"/>
      <c r="E2" s="18"/>
      <c r="F2" s="20"/>
      <c r="G2" s="21">
        <f t="shared" ref="G2:G41" ca="1" si="0">IFERROR(NOW()-F2,"-")</f>
        <v>45989.902556250003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45989.902556250003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45989.902556250003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45989.902556250003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45989.902556250003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45989.902556250003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45989.902556250003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45989.902556250003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45989.902556250003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45989.902556250003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45989.902556250003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45989.902556250003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45989.902556250003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45989.902556250003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45989.902556250003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45989.902556250003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45989.902556250003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45989.902556250003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45989.902556250003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45989.902556250003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45989.902556250003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45989.902556250003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45989.902556250003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45989.902556250003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45989.902556250003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45989.902556250003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45989.902556250003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45989.902556250003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45989.902556250003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45989.902556250003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45989.902556250003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45989.902556250003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45989.902556250003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45989.902556250003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45989.902556250003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45989.902556250003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45989.902556250003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45989.902556250003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45989.902556250003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45989.902556250003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45989.902556250003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45989.902556250003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45989.902556250003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45989.902556250003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45989.902556250003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45989.902556250003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45989.902556250003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45989.902556250003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45989.902556250003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45989.902556250003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45989.902556250003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45989.902556250003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45989.902556250003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45989.902556250003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45989.902556250003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45989.902556250003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45989.902556250003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45989.902556250003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45989.902556250003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45989.902556250003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45989.902556250003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45989.902556250003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45989.902556250003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45989.902556250003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45989.902556250003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45989.902556250003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45989.902556250003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45989.902556250003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45989.902556250003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45989.902556250003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45989.902556250003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45989.902556250003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45989.902556250003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45989.902556250003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45989.902556250003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45989.902556250003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45989.902556250003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45989.902556250003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45989.902556250003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45989.902556250003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45989.902556250003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45989.902556250003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45989.902556250003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45989.902556250003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45989.902556250003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45989.902556250003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45989.902556250003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45989.902556250003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45989.902556250003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45989.902556250003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45989.902556250003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45989.902556250003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45989.902556250003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45989.902556250003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45989.902556250003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45989.902556250003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45989.902556250003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45989.902556250003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45989.902556250003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45989.902556250003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45989.902556250003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45989.902556250003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45989.902556250003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45989.902556250003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45989.902556250003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45989.902556250003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45989.902556250003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45989.902556250003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45989.902556250003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45989.902556250003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45989.902556250003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45989.902556250003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45989.902556250003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45989.902556250003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45989.902556250003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45989.902556250003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45989.902556250003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45989.902556250003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45989.902556250003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45989.902556250003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45989.902556250003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45989.902556250003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45989.902556250003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45989.902556250003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45989.902556250003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45989.902556250003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45989.902556250003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45989.902556250003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45989.902556250003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45989.902556250003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45989.902556250003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45989.902556250003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45989.902556250003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45989.902556250003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45989.902556250003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45989.902556250003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45989.902556250003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45989.902556250003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45989.902556250003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45989.902556250003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45989.902556250003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45989.902556250003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45989.902556250003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45989.902556250003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45989.902556250003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45989.902556250003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45989.902556250003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45989.902556250003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45989.902556250003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45989.902556250003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45989.902556250003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45989.902556250003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45989.902556250003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45989.902556250003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45989.902556250003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45989.902556250003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45989.902556250003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45989.902556250003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45989.902556250003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45989.902556250003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45989.902556250003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45989.902556250003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45989.902556250003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45989.902556250003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45989.902556250003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45989.902556250003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45989.902556250003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45989.902556250003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45989.902556250003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45989.902556250003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45989.902556250003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45989.902556250003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45989.902556250003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45989.902556250003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45989.902556250003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45989.902556250003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45989.902556250003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45989.902556250003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45989.902556250003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45989.902556250003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45989.902556250003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45989.902556250003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45989.902556250003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45989.902556250003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45989.902556250003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45989.902556250003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45989.902556250003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45989.902556250003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45989.902556250003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45989.902556250003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45989.902556250003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45989.902556250003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45989.902556250003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45989.902556250003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45989.902556250003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45989.902556250003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45989.902556250003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45989.902556250003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45989.902556250003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45989.902556250003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45989.902556250003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45989.902556250003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45989.902556250003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45989.902556250003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45989.902556250003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45989.902556250003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45989.902556250003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45989.902556250003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45989.902556250003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45989.902556250003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45989.902556250003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45989.902556250003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45989.902556250003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45989.902556250003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45989.902556250003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45989.902556250003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45989.902556250003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45989.902556250003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45989.902556250003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45989.902556250003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45989.902556250003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45989.902556250003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45989.902556250003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45989.902556250003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45989.902556250003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45989.902556250003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45989.902556250003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45989.902556250003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45989.902556250003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45989.902556250003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45989.902556250003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45989.902556250003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45989.902556250003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45989.902556250003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45989.902556250003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45989.902556250003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45989.902556250003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45989.902556250003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45989.902556250003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45989.902556250003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45989.902556250003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45989.902556250003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45989.902556250003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45989.902556250003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45989.902556250003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45989.902556250003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45989.902556250003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45989.902556250003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45989.902556250003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45989.902556250003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45989.902556250003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45989.902556250003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45989.902556250003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45989.902556250003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45989.902556250003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45989.902556250003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45989.902556250003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45989.902556250003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45989.902556250003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45989.902556250003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45989.902556250003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45989.902556250003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45989.902556250003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45989.902556250003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45989.902556250003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45989.902556250003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45989.902556250003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45989.902556250003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45989.902556250003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45989.902556250003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45989.902556250003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45989.902556250003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45989.902556250003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45989.902556250003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45989.902556250003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45989.902556250003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45989.902556250003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45989.902556250003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45989.902556250003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45989.902556250003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45989.902556250003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45989.902556250003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45989.902556250003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45989.902556250003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45989.902556250003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45989.902556250003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45989.902556250003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45989.902556250003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45989.902556250003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45989.902556250003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45989.902556250003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45989.902556250003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45989.902556250003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45989.902556250003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45989.902556250003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45989.902556250003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45989.902556250003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45989.902556250003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45989.902556250003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45989.902556250003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45989.902556250003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45989.902556250003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45989.902556250003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45989.902556250003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45989.902556250003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45989.902556250003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45989.902556250003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45989.902556250003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45989.902556250003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45989.902556250003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45989.902556250003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45989.902556250003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45989.902556250003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45989.902556250003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45989.902556250003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45989.902556250003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45989.902556250003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45989.902556250003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45989.902556250003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45989.902556250003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45989.902556250003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45989.902556250003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45989.902556250003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45989.902556250003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45989.902556250003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45989.902556250003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45989.902556250003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45989.902556250003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45989.902556250003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45989.902556250003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45989.902556250003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45989.902556250003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45989.902556250003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45989.902556250003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45989.902556250003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45989.902556250003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45989.902556250003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45989.902556250003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45989.902556250003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45989.902556250003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45989.902556250003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45989.902556250003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45989.902556250003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45989.902556250003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45989.902556250003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45989.902556250003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45989.902556250003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45989.902556250003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45989.902556250003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45989.902556250003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45989.902556250003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45989.902556250003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45989.902556250003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45989.902556250003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45989.902556250003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45989.902556250003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45989.902556250003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45989.902556250003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45989.902556250003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45989.902556250003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45989.902556250003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45989.902556250003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45989.902556250003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45989.902556250003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45989.902556250003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45989.902556250003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45989.902556250003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45989.902556250003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45989.902556250003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45989.902556250003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45989.902556250003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45989.902556250003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45989.902556250003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45989.902556250003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45989.902556250003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45989.902556250003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45989.902556250003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45989.902556250003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45989.902556250003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45989.902556250003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45989.902556250003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45989.902556250003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45989.902556250003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45989.902556250003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45989.902556250003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45989.902556250003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45989.902556250003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45989.902556250003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45989.902556250003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45989.902556250003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45989.902556250003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45989.902556250003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45989.902556250003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45989.902556250003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45989.902556250003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45989.902556250003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45989.902556250003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45989.902556250003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45989.902556250003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45989.902556250003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45989.902556250003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45989.902556250003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45989.902556250003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45989.902556250003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45989.902556250003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45989.902556250003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45989.902556250003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45989.902556250003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45989.902556250003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45989.902556250003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45989.902556250003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45989.902556250003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45989.902556250003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45989.902556250003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45989.902556250003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45989.902556250003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45989.902556250003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45989.902556250003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45989.902556250003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45989.902556250003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45989.902556250003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45989.902556250003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45989.902556250003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45989.902556250003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45989.902556250003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45989.902556250003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45989.902556250003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45989.902556250003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45989.902556250003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45989.902556250003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45989.902556250003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45989.902556250003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45989.902556250003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45989.902556250003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45989.902556250003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45989.902556250003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45989.902556250003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45989.902556250003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45989.902556250003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45989.902556250003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45989.902556250003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45989.902556250003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45989.902556250003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45989.902556250003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45989.902556250003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45989.902556250003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45989.902556250003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45989.902556250003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45989.902556250003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45989.902556250003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45989.902556250003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45989.902556250003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45989.902556250003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45989.902556250003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45989.902556250003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45989.902556250003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45989.902556250003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45989.902556250003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45989.902556250003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45989.902556250003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45989.902556250003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45989.902556250003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45989.902556250003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45989.902556250003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45989.902556250003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45989.902556250003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45989.902556250003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45989.902556250003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45989.902556250003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45989.902556250003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45989.902556250003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45989.902556250003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45989.902556250003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45989.902556250003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45989.902556250003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45989.902556250003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45989.902556250003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45989.902556250003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45989.902556250003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45989.902556250003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45989.902556250003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45989.902556250003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45989.902556250003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45989.902556250003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45989.902556250003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45989.902556250003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45989.902556250003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45989.902556250003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45989.902556250003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45989.902556250003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45989.902556250003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45989.902556250003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45989.902556250003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45989.902556250003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45989.902556250003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45989.902556250003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45989.902556250003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45989.902556250003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45989.902556250003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45989.902556250003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45989.902556250003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45989.902556250003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45989.902556250003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45989.902556250003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45989.902556250003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45989.902556250003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45989.902556250003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45989.902556250003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45989.902556250003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45989.902556250003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45989.902556250003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45989.902556250003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45989.902556250003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45989.902556250003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45989.902556250003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45989.902556250003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45989.902556250003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45989.902556250003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45989.902556250003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45989.902556250003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45989.902556250003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45989.902556250003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45989.902556250003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45989.902556250003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45989.902556250003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45989.902556250003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45989.902556250003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45989.902556250003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45989.902556250003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45989.902556250003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45989.902556250003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45989.902556250003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45989.902556250003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45989.902556250003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45989.902556250003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45989.902556250003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45989.902556250003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45989.902556250003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45989.902556250003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45989.902556250003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45989.902556250003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45989.902556250003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45989.902556250003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45989.902556250003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45989.902556250003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45989.902556250003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45989.902556250003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45989.902556250003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45989.902556250003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45989.902556250003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45989.902556250003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45989.902556250003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45989.902556250003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45989.902556250003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45989.902556250003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45989.902556250003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45989.902556250003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45989.902556250003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45989.902556250003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45989.902556250003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45989.902556250003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45989.902556250003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45989.902556250003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45989.902556250003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45989.902556250003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45989.902556250003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45989.902556250003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45989.902556250003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45989.902556250003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45989.902556250003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45989.902556250003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45989.902556250003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45989.902556250003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45989.902556250003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45989.902556250003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45989.902556250003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45989.902556250003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45989.902556250003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45989.902556250003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45989.902556250003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45989.902556250003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45989.902556250003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45989.902556250003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45989.902556250003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45989.902556250003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45989.902556250003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45989.902556250003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45989.902556250003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45989.902556250003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45989.902556250003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45989.902556250003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45989.902556250003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45989.902556250003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45989.902556250003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45989.902556250003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45989.902556250003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45989.902556250003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45989.902556250003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45989.902556250003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45989.902556250003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45989.902556250003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45989.902556250003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45989.902556250003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45989.902556250003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45989.902556250003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45989.902556250003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45989.902556250003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45989.902556250003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45989.902556250003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45989.902556250003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45989.902556250003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45989.902556250003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45989.902556250003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45989.902556250003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45989.902556250003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45989.902556250003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45989.902556250003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45989.902556250003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45989.902556250003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45989.902556250003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45989.902556250003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45989.902556250003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45989.902556250003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45989.902556250003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45989.902556250003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45989.902556250003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45989.902556250003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45989.902556250003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45989.902556250003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45989.902556250003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45989.902556250003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45989.902556250003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45989.902556250003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45989.902556250003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45989.902556250003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45989.902556250003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45989.902556250003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45989.902556250003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45989.902556250003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45989.902556250003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45989.902556250003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45989.902556250003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45989.902556250003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45989.902556250003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45989.902556250003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45989.902556250003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45989.902556250003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45989.902556250003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45989.902556250003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45989.902556250003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45989.902556250003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45989.902556250003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45989.902556250003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45989.902556250003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45989.902556250003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45989.902556250003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45989.902556250003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45989.902556250003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45989.902556250003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45989.902556250003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45989.902556250003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45989.902556250003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45989.902556250003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45989.902556250003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45989.902556250003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45989.902556250003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45989.902556250003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45989.902556250003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45989.902556250003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45989.902556250003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45989.902556250003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45989.902556250003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45989.902556250003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45989.902556250003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45989.902556250003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45989.902556250003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45989.902556250003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45989.902556250003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45989.902556250003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45989.902556250003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45989.902556250003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45989.902556250003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45989.902556250003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45989.902556250003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45989.902556250003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45989.902556250003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45989.902556250003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45989.902556250003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45989.902556250003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45989.902556250003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45989.902556250003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45989.902556250003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45989.902556250003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45989.902556250003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45989.902556250003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45989.902556250003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45989.902556250003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45989.902556250003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45989.902556250003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45989.902556250003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45989.902556250003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45989.902556250003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45989.902556250003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45989.902556250003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45989.902556250003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45989.902556250003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45989.902556250003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45989.902556250003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45989.902556250003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45989.902556250003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45989.902556250003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45989.902556250003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45989.902556250003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45989.902556250003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45989.902556250003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45989.902556250003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45989.902556250003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45989.902556250003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45989.902556250003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45989.902556250003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45989.902556250003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45989.902556250003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45989.902556250003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45989.902556250003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45989.902556250003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45989.902556250003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45989.902556250003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45989.902556250003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45989.902556250003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45989.902556250003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45989.902556250003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45989.902556250003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45989.902556250003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45989.902556250003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45989.902556250003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45989.902556250003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45989.902556250003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45989.902556250003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45989.902556250003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45989.902556250003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45989.902556250003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45989.902556250003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45989.902556250003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45989.902556250003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45989.902556250003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45989.902556250003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45989.902556250003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45989.902556250003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45989.902556250003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45989.902556250003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45989.902556250003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45989.902556250003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45989.902556250003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45989.902556250003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45989.902556250003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45989.902556250003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45989.902556250003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45989.902556250003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45989.902556250003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45989.902556250003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45989.902556250003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45989.902556250003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45989.902556250003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45989.902556250003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45989.902556250003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45989.902556250003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45989.902556250003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45989.902556250003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45989.902556250003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45989.902556250003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45989.902556250003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45989.902556250003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45989.902556250003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45989.902556250003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45989.902556250003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45989.902556250003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45989.902556250003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45989.902556250003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45989.902556250003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45989.902556250003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45989.902556250003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45989.902556250003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45989.902556250003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45989.902556250003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45989.902556250003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45989.902556250003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45989.902556250003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45989.902556250003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45989.902556250003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45989.902556250003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45989.902556250003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45989.902556250003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45989.902556250003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45989.902556250003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45989.902556250003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45989.902556250003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45989.902556250003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45989.902556250003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45989.902556250003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45989.902556250003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45989.902556250003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45989.902556250003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45989.902556250003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45989.902556250003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45989.902556250003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45989.902556250003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45989.902556250003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45989.902556250003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45989.902556250003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45989.902556250003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45989.902556250003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45989.902556250003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45989.902556250003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45989.902556250003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45989.902556250003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45989.902556250003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45989.902556250003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45989.902556250003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45989.902556250003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45989.902556250003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45989.902556250003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45989.902556250003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45989.902556250003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45989.902556250003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45989.902556250003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45989.902556250003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45989.902556250003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45989.902556250003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45989.902556250003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45989.902556250003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45989.902556250003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45989.902556250003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45989.902556250003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45989.902556250003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45989.902556250003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45989.902556250003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45989.902556250003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45989.902556250003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45989.902556250003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45989.902556250003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45989.902556250003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45989.902556250003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45989.902556250003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45989.902556250003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45989.902556250003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45989.902556250003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45989.902556250003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45989.902556250003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45989.902556250003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45989.902556250003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45989.902556250003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45989.902556250003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45989.902556250003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45989.902556250003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45989.902556250003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45989.902556250003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45989.902556250003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45989.902556250003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45989.902556250003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45989.902556250003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45989.902556250003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45989.902556250003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45989.902556250003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45989.902556250003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45989.902556250003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45989.902556250003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45989.902556250003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45989.902556250003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45989.902556250003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45989.902556250003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45989.902556250003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45989.902556250003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45989.902556250003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45989.902556250003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45989.902556250003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45989.902556250003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45989.902556250003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45989.902556250003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45989.902556250003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45989.902556250003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45989.902556250003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45989.902556250003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45989.902556250003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45989.902556250003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45989.902556250003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45989.902556250003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45989.902556250003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45989.902556250003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45989.902556250003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45989.902556250003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45989.902556250003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45989.902556250003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45989.902556250003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45989.902556250003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45989.902556250003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45989.902556250003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45989.902556250003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45989.902556250003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45989.902556250003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45989.902556250003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45989.902556250003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45989.902556250003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45989.902556250003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45989.902556250003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45989.902556250003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45989.902556250003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45989.902556250003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45989.902556250003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45989.902556250003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45989.902556250003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45989.902556250003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45989.902556250003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45989.902556250003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45989.902556250003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45989.902556250003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45989.902556250003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45989.902556250003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45989.902556250003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45989.902556250003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45989.902556250003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45989.902556250003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45989.902556250003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45989.902556250003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45989.902556250003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45989.902556250003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45989.902556250003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45989.902556250003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45989.902556250003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45989.902556250003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45989.902556250003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45989.902556250003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45989.902556250003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45989.902556250003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45989.902556250003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45989.902556250003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45989.902556250003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45989.902556250003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45989.902556250003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45989.902556250003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45989.902556250003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45989.902556250003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45989.902556250003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45989.902556250003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45989.902556250003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45989.902556250003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45989.902556250003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45989.902556250003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45989.902556250003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45989.902556250003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45989.902556250003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45989.902556250003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286.42183865740662</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45989.902556250003</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45989.902556250003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45989.902556250003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45989.902556250003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45989.902556250003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45989.902556250003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45989.902556250003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45989.902556250003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45989.902556250003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45989.902556250003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45989.902556250003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45989.902556250003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45989.902556250003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45989.902556250003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45989.902556250003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45989.902556250003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45989.902556250003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45989.902556250003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45989.902556250003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45989.902556250003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45989.902556250003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45989.902556250003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45989.902556250003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45989.902556250003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45989.902556250003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45989.902556250003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45989.902556250003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45989.902556250003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45989.902556250003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45989.902556250003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45989.902556250003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45989.902556250003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45989.902556250003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45989.902556250003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45989.902556250003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45989.902556250003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45989.902556250003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45989.902556250003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45989.902556250003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45989.902556250003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45989.902556250003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45989.902556250003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45989.902556250003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45989.902556250003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45989.902556250003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45989.902556250003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45989.902556250003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45989.902556250003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45989.902556250003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45989.902556250003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45989.902556250003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45989.902556250003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45989.902556250003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45989.902556250003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45989.902556250003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45989.902556250003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45989.902556250003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45989.902556250003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45989.902556250003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45989.902556250003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45989.902556250003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45989.902556250003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45989.902556250003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45989.902556250003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45989.902556250003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45989.902556250003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45989.902556250003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45989.902556250003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45989.902556250003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45989.902556250003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45989.902556250003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45989.902556250003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45989.902556250003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45989.902556250003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45989.902556250003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45989.902556250003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45989.902556250003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45989.902556250003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45989.902556250003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45989.902556250003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45989.902556250003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45989.902556250003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45989.902556250003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45989.902556250003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45989.902556250003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45989.902556250003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45989.902556250003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45989.902556250003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45989.902556250003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45989.902556250003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45989.902556250003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45989.902556250003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45989.902556250003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45989.902556250003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45989.902556250003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45989.902556250003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45989.902556250003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45989.902556250003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45989.902556250003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45989.902556250003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45989.902556250003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45989.902556250003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45989.902556250003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45989.902556250003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45989.902556250003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45989.902556250003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45989.902556250003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45989.902556250003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45989.902556250003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45989.902556250003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45989.902556250003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45989.902556250003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45989.902556250003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45989.902556250003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45989.902556250003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45989.902556250003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45989.902556250003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45989.902556250003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45989.902556250003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45989.902556250003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45989.902556250003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45989.902556250003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45989.902556250003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45989.902556250003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45989.902556250003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45989.902556250003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45989.902556250003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45989.902556250003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45989.902556250003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45989.902556250003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45989.902556250003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45989.902556250003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45989.902556250003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45989.902556250003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45989.902556250003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45989.902556250003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45989.902556250003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45989.902556250003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45989.902556250003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45989.902556250003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45989.902556250003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45989.902556250003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45989.902556250003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45989.902556250003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45989.902556250003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45989.902556250003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45989.902556250003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45989.902556250003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45989.902556250003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45989.902556250003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45989.902556250003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45989.902556250003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45989.902556250003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45989.902556250003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45989.902556250003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45989.902556250003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45989.902556250003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45989.902556250003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45989.902556250003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45989.902556250003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45989.902556250003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45989.902556250003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45989.902556250003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45989.902556250003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45989.902556250003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45989.902556250003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45989.902556250003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45989.902556250003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45989.902556250003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45989.902556250003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45989.902556250003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45989.902556250003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45989.902556250003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45989.902556250003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45989.902556250003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45989.902556250003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45989.902556250003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45989.902556250003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45989.902556250003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45989.902556250003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45989.902556250003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45989.902556250003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45989.902556250003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45989.902556250003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45989.902556250003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45989.902556250003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45989.902556250003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45989.902556250003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45989.902556250003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45989.902556250003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45989.902556250003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45989.902556250003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45989.902556250003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45989.902556250003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45989.902556250003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45989.902556250003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45989.902556250003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45989.902556250003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45989.902556250003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45989.902556250003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45989.902556250003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45989.902556250003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45989.902556250003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45989.902556250003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45989.902556250003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45989.902556250003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45989.902556250003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45989.902556250003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45989.902556250003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45989.902556250003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45989.902556250003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45989.902556250003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45989.902556250003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45989.902556250003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45989.902556250003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45989.902556250003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45989.902556250003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45989.902556250003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45989.902556250003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45989.902556250003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45989.902556250003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45989.902556250003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45989.902556250003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45989.902556250003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45989.902556250003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45989.902556250003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45989.902556250003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45989.902556250003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45989.902556250003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45989.902556250003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45989.902556250003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45989.902556250003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45989.902556250003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45989.902556250003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45989.902556250003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45989.902556250003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45989.902556250003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45989.902556250003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45989.902556250003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45989.902556250003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45989.902556250003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45989.902556250003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45989.902556250003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45989.902556250003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45989.902556250003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45989.902556250003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45989.902556250003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45989.902556250003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45989.902556250003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45989.902556250003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45989.902556250003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45989.902556250003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45989.902556250003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45989.902556250003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45989.902556250003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45989.902556250003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45989.902556250003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45989.902556250003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45989.902556250003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45989.902556250003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45989.902556250003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45989.902556250003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45989.902556250003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45989.902556250003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45989.902556250003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45989.902556250003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45989.902556250003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45989.902556250003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45989.902556250003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45989.902556250003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45989.902556250003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45989.902556250003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45989.902556250003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45989.902556250003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45989.902556250003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45989.902556250003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45989.902556250003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45989.902556250003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45989.902556250003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45989.902556250003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45989.902556250003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45989.902556250003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45989.902556250003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45989.902556250003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45989.902556250003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45989.902556250003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45989.902556250003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45989.902556250003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45989.902556250003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45989.902556250003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45989.902556250003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45989.902556250003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45989.902556250003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45989.902556250003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45989.902556250003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45989.902556250003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45989.902556250003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45989.902556250003</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19" sqref="D19"/>
    </sheetView>
  </sheetViews>
  <sheetFormatPr defaultColWidth="11.19921875" defaultRowHeight="15"/>
  <cols>
    <col min="1" max="1" width="19.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98.070496064814506</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63.713678935186181</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41.241445138890413</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8.5292576388892485</v>
      </c>
      <c r="H5" s="144">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43">
        <f t="shared" ref="G6:G10" ca="1" si="2">IFERROR(NOW()-F6,"")</f>
        <v>45989.902556250003</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3">
        <f t="shared" ca="1" si="2"/>
        <v>45989.902556250003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45989.902556250003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45989.902556250003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45989.902556250003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ca="1">IFERROR(NOW()-F11,"")</f>
        <v>45989.902556250003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ca="1">IFERROR(NOW()-F12,"")</f>
        <v>45989.902556250003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45989.902556250003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45989.902556250003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45989.902556250003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45989.902556250003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45989.902556250003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45989.902556250003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45989.902556250003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45989.902556250003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45989.902556250003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45989.902556250003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45989.902556250003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45989.902556250003</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45989.902556250003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45989.902556250003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45989.902556250003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45989.902556250003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45989.902556250003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45989.902556250003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45989.902556250003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45989.902556250003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45989.902556250003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45989.902556250003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45989.902556250003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45989.902556250003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45989.902556250003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45989.902556250003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45989.902556250003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45989.902556250003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45989.902556250003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45989.902556250003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45989.902556250003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45989.902556250003</v>
      </c>
      <c r="H44" s="38"/>
      <c r="I44" s="37" t="str">
        <f>IFERROR(VLOOKUP(D44,DB!A:F,6,0),"")</f>
        <v/>
      </c>
      <c r="J44" s="37" t="str">
        <f>IFERROR(VLOOKUP(D44,DB!A:G,7,0),"")</f>
        <v/>
      </c>
      <c r="K44" s="37"/>
      <c r="L44" s="37" t="str">
        <f>IFERROR(VLOOKUP(D44,DB!A:I,9,0),"")</f>
        <v/>
      </c>
    </row>
    <row r="45" spans="1:12">
      <c r="A45" s="103"/>
      <c r="B45" s="103"/>
      <c r="C45" s="103"/>
      <c r="D45" s="103"/>
      <c r="E45" s="103"/>
      <c r="F45" s="144"/>
      <c r="G45" s="105"/>
      <c r="H45" s="144"/>
      <c r="I45" s="103"/>
      <c r="J45" s="103"/>
      <c r="K45" s="103"/>
      <c r="L45" s="103"/>
    </row>
    <row r="46" spans="1:12">
      <c r="A46" s="103"/>
      <c r="B46" s="103"/>
      <c r="C46" s="103"/>
      <c r="D46" s="103"/>
      <c r="E46" s="103"/>
      <c r="F46" s="144"/>
      <c r="G46" s="105"/>
      <c r="H46" s="144"/>
      <c r="I46" s="103"/>
      <c r="J46" s="103"/>
      <c r="K46" s="103"/>
      <c r="L46" s="103"/>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tabSelected="1" topLeftCell="A11" workbookViewId="0">
      <selection activeCell="F10" sqref="F10"/>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39120</v>
      </c>
      <c r="B2" s="123" t="str">
        <f>IFERROR(VLOOKUP(D2,DB!A:K,11,0),"")</f>
        <v>R6</v>
      </c>
      <c r="C2" s="124">
        <v>1</v>
      </c>
      <c r="D2" s="123" t="s">
        <v>37470</v>
      </c>
      <c r="E2" s="106" t="s">
        <v>39021</v>
      </c>
      <c r="F2" s="125">
        <v>45989.760231481479</v>
      </c>
      <c r="G2" s="72">
        <f ca="1">IFERROR(NOW()-F2,"-")</f>
        <v>0.1423247685233946</v>
      </c>
      <c r="H2" s="125">
        <v>45989.754675925928</v>
      </c>
      <c r="I2" s="123" t="str">
        <f>IFERROR(VLOOKUP(D2,DB!A:F,6,0),"")</f>
        <v>Generator-SG</v>
      </c>
      <c r="J2" s="123" t="str">
        <f>IFERROR(VLOOKUP(D2,DB!A:G,7,0),"")</f>
        <v>Vandalized</v>
      </c>
      <c r="K2" s="126" t="s">
        <v>39121</v>
      </c>
      <c r="L2" s="127" t="str">
        <f>IFERROR(VLOOKUP(D2,DB!A:I,9,0),"")</f>
        <v>Latis</v>
      </c>
    </row>
    <row r="3" spans="1:16382" ht="31.5" customHeight="1">
      <c r="A3" s="122" t="s">
        <v>39122</v>
      </c>
      <c r="B3" s="123" t="str">
        <f>IFERROR(VLOOKUP(D3,DB!A:K,11,0),"")</f>
        <v>R6</v>
      </c>
      <c r="C3" s="124">
        <v>2</v>
      </c>
      <c r="D3" s="123" t="s">
        <v>38999</v>
      </c>
      <c r="E3" s="106" t="s">
        <v>39021</v>
      </c>
      <c r="F3" s="107">
        <v>45989.87400462963</v>
      </c>
      <c r="G3" s="72">
        <f t="shared" ref="G3" ca="1" si="0">IFERROR(NOW()-F3,"-")</f>
        <v>2.8551620373036712E-2</v>
      </c>
      <c r="H3" s="125">
        <v>45989.842187499999</v>
      </c>
      <c r="I3" s="123" t="str">
        <f>IFERROR(VLOOKUP(D3,DB!A:F,6,0),"")</f>
        <v>Generator-SG</v>
      </c>
      <c r="J3" s="123" t="str">
        <f>IFERROR(VLOOKUP(D3,DB!A:G,7,0),"")</f>
        <v>Dead</v>
      </c>
      <c r="K3" s="126" t="s">
        <v>39123</v>
      </c>
      <c r="L3" s="127" t="str">
        <f>IFERROR(VLOOKUP(D3,DB!A:I,9,0),"")</f>
        <v>Latis</v>
      </c>
    </row>
    <row r="4" spans="1:16382" ht="31.5" customHeight="1">
      <c r="A4" s="122" t="s">
        <v>39124</v>
      </c>
      <c r="B4" s="123" t="s">
        <v>5398</v>
      </c>
      <c r="C4" s="124">
        <v>1</v>
      </c>
      <c r="D4" s="123" t="s">
        <v>39125</v>
      </c>
      <c r="E4" s="106" t="s">
        <v>39021</v>
      </c>
      <c r="F4" s="125">
        <v>45989.824872685182</v>
      </c>
      <c r="G4" s="72">
        <f ca="1">IFERROR(NOW()-F4,"-")</f>
        <v>7.768356482119998E-2</v>
      </c>
      <c r="H4" s="125">
        <v>45989.819328703707</v>
      </c>
      <c r="I4" s="123" t="s">
        <v>39126</v>
      </c>
      <c r="J4" s="123" t="s">
        <v>24</v>
      </c>
      <c r="K4" s="126" t="s">
        <v>39127</v>
      </c>
      <c r="L4" s="127" t="s">
        <v>8145</v>
      </c>
    </row>
    <row r="5" spans="1:16382" ht="31.5" customHeight="1">
      <c r="A5" s="122"/>
      <c r="B5" s="123" t="str">
        <f>IFERROR(VLOOKUP(D5,DB!A:K,11,0),"")</f>
        <v/>
      </c>
      <c r="C5" s="124"/>
      <c r="D5" s="123"/>
      <c r="E5" s="106"/>
      <c r="F5" s="125"/>
      <c r="G5" s="72">
        <f ca="1">IFERROR(NOW()-F5,"-")</f>
        <v>45989.902556250003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45989.902556250003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45989.902556250003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45989.902556250003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45989.902556250003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45989.902556250003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45989.902556250003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45989.902556250003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1"/>
      <c r="E13" s="106"/>
      <c r="F13" s="125"/>
      <c r="G13" s="72">
        <f ca="1">IFERROR(NOW()-F13,"-")</f>
        <v>45989.902556250003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45989.902556250003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45989.902556250003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45989.902556250003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45989.902556250003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45989.902556250003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45989.902556250003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45989.902556250003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1"/>
      <c r="E21" s="106"/>
      <c r="F21" s="125"/>
      <c r="G21" s="72">
        <f ca="1">IFERROR(NOW()-F21,"-")</f>
        <v>45989.902556250003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45989.902556250003</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45989.902556250003</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45989.902556250003</v>
      </c>
      <c r="H24" s="125"/>
      <c r="I24" s="123" t="str">
        <f>IFERROR(VLOOKUP(D24,DB!A:F,6,0),"")</f>
        <v/>
      </c>
      <c r="J24" s="123" t="str">
        <f>IFERROR(VLOOKUP(D24,DB!A:G,7,0),"")</f>
        <v/>
      </c>
      <c r="K24" s="126"/>
      <c r="L24" s="127" t="str">
        <f>IFERROR(VLOOKUP(D24,DB!A:I,9,0),"")</f>
        <v/>
      </c>
    </row>
    <row r="25" spans="1:12" ht="31.5" customHeight="1">
      <c r="A25" s="122"/>
      <c r="B25" s="123" t="str">
        <f>IFERROR(VLOOKUP(D25,DB!A:K,11,0),"")</f>
        <v/>
      </c>
      <c r="C25" s="124"/>
      <c r="D25" s="123"/>
      <c r="E25" s="106"/>
      <c r="F25" s="125"/>
      <c r="G25" s="72">
        <f ca="1">IFERROR(NOW()-F25,"-")</f>
        <v>45989.902556250003</v>
      </c>
      <c r="H25" s="125"/>
      <c r="I25" s="123" t="str">
        <f>IFERROR(VLOOKUP(D25,DB!A:F,6,0),"")</f>
        <v/>
      </c>
      <c r="J25" s="123" t="str">
        <f>IFERROR(VLOOKUP(D25,DB!A:G,7,0),"")</f>
        <v/>
      </c>
      <c r="K25" s="126"/>
      <c r="L25" s="127"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